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325" activeTab="1"/>
  </bookViews>
  <sheets>
    <sheet name="Wildberries (РРЦ)" sheetId="1" r:id="rId1"/>
    <sheet name="ЭКОНОМ_C_BALANCE " sheetId="2" r:id="rId2"/>
  </sheets>
  <definedNames>
    <definedName name="_xlnm.Print_Titles" localSheetId="1">'ЭКОНОМ_C_BALANCE '!$2:$2</definedName>
    <definedName name="_xlnm.Print_Area" localSheetId="0">'Wildberries (РРЦ)'!$A$1:$D$3</definedName>
    <definedName name="_xlnm.Print_Area" localSheetId="1">'ЭКОНОМ_C_BALANCE '!$A$1:$I$92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2"/>
  <c r="H80" s="1"/>
  <c r="F78"/>
  <c r="H78" s="1"/>
  <c r="F76"/>
  <c r="H76" s="1"/>
  <c r="F73"/>
  <c r="H73" s="1"/>
  <c r="F71"/>
  <c r="H71" s="1"/>
  <c r="F69"/>
  <c r="H69" s="1"/>
  <c r="F67"/>
  <c r="H67" s="1"/>
  <c r="F64"/>
  <c r="H64" s="1"/>
  <c r="F62"/>
  <c r="H62" s="1"/>
  <c r="F60"/>
  <c r="H60" s="1"/>
  <c r="F58"/>
  <c r="H58" s="1"/>
  <c r="F55"/>
  <c r="H55" s="1"/>
  <c r="F53"/>
  <c r="H53" s="1"/>
  <c r="F51"/>
  <c r="H51" s="1"/>
  <c r="F49"/>
  <c r="H49" s="1"/>
  <c r="F46"/>
  <c r="H46" s="1"/>
  <c r="F44"/>
  <c r="H44" s="1"/>
  <c r="F42"/>
  <c r="H42" s="1"/>
  <c r="F40"/>
  <c r="H40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1"/>
  <c r="H11" s="1"/>
  <c r="F10"/>
  <c r="H10" s="1"/>
  <c r="F9"/>
  <c r="H9" s="1"/>
  <c r="F8"/>
  <c r="H8" s="1"/>
  <c r="F7"/>
  <c r="H7" s="1"/>
  <c r="F6"/>
  <c r="H6" s="1"/>
  <c r="F5"/>
  <c r="H5" s="1"/>
  <c r="F4"/>
  <c r="H4" s="1"/>
  <c r="D2" i="1"/>
  <c r="F91" i="2" l="1"/>
  <c r="H91" s="1"/>
  <c r="F90"/>
  <c r="H90" s="1"/>
  <c r="F88"/>
  <c r="H88" s="1"/>
  <c r="F85"/>
  <c r="H85" s="1"/>
  <c r="F82"/>
  <c r="H82" s="1"/>
  <c r="F92"/>
  <c r="H92" s="1"/>
  <c r="F89"/>
  <c r="H89" s="1"/>
  <c r="F87"/>
  <c r="H87" s="1"/>
  <c r="F86"/>
  <c r="H86" s="1"/>
  <c r="F83"/>
  <c r="H83" s="1"/>
  <c r="F43"/>
  <c r="H43" s="1"/>
  <c r="F47"/>
  <c r="H47" s="1"/>
  <c r="F52"/>
  <c r="H52" s="1"/>
  <c r="F56"/>
  <c r="H56" s="1"/>
  <c r="F61"/>
  <c r="H61" s="1"/>
  <c r="F65"/>
  <c r="H65" s="1"/>
  <c r="F70"/>
  <c r="H70" s="1"/>
  <c r="F74"/>
  <c r="H74" s="1"/>
  <c r="F79"/>
  <c r="H79" s="1"/>
  <c r="F41"/>
  <c r="H41" s="1"/>
  <c r="F45"/>
  <c r="H45" s="1"/>
  <c r="F50"/>
  <c r="H50" s="1"/>
  <c r="F54"/>
  <c r="H54" s="1"/>
  <c r="F59"/>
  <c r="H59" s="1"/>
  <c r="F63"/>
  <c r="H63" s="1"/>
  <c r="F68"/>
  <c r="H68" s="1"/>
  <c r="F72"/>
  <c r="H72" s="1"/>
  <c r="F77"/>
  <c r="H77" s="1"/>
  <c r="F81"/>
  <c r="H81" s="1"/>
</calcChain>
</file>

<file path=xl/sharedStrings.xml><?xml version="1.0" encoding="utf-8"?>
<sst xmlns="http://schemas.openxmlformats.org/spreadsheetml/2006/main" count="156" uniqueCount="51">
  <si>
    <t>да</t>
  </si>
  <si>
    <t>нет</t>
  </si>
  <si>
    <t>с 19.12.2024</t>
  </si>
  <si>
    <t>МАТРАСЫ ЭКОНОМ</t>
  </si>
  <si>
    <t>BALANCE SMART 
(Смарт)</t>
  </si>
  <si>
    <t>Состав</t>
  </si>
  <si>
    <t>Размер</t>
  </si>
  <si>
    <t>Розничная цена до скидки</t>
  </si>
  <si>
    <t>Скидка розн.</t>
  </si>
  <si>
    <t>Розничная цена</t>
  </si>
  <si>
    <t>Оптовая цена</t>
  </si>
  <si>
    <t>1. Жаккард, стеганный на синтепоне                       
2. Высокоэластичная пена                                           
3. Износоустойчивый спанбонд                                 
4. Пружинный блок Bonnel                                          
5. Усиление матраса по периметру</t>
  </si>
  <si>
    <t>Длина 186, 190, 195, 200</t>
  </si>
  <si>
    <t xml:space="preserve">   h≈ 18 см </t>
  </si>
  <si>
    <t>max нагрузка:  90 кг</t>
  </si>
  <si>
    <t>гарантия: 18 месяцев</t>
  </si>
  <si>
    <t xml:space="preserve">расширенная гарантия: </t>
  </si>
  <si>
    <t>36 месяцев</t>
  </si>
  <si>
    <t>жесткость: ниже средней</t>
  </si>
  <si>
    <t>BALANCE PRACTICE 
(Практис)</t>
  </si>
  <si>
    <t>1. Жаккард, стеганный на синтепоне                      
 2. Высокоэластичная пена                                          
 3. Хлопковый войлок                                                    
4. Пружинный блок Bonnel                                          
5. Усиление матраса по периметру</t>
  </si>
  <si>
    <t xml:space="preserve">   h≈  18 см</t>
  </si>
  <si>
    <t xml:space="preserve">max нагрузка: 90 кг </t>
  </si>
  <si>
    <t>расширенная гарантия:</t>
  </si>
  <si>
    <t>BALANCE PALMA 
(Пальма)</t>
  </si>
  <si>
    <t>1. Жаккард, стеганный на синтепоне                       
2. Высокоэластичная пена                                           
3. Инновационный материал BICOCOS                                                 
4. Пружинный блок Bonnel                                           
5. Усиление матраса по периметру</t>
  </si>
  <si>
    <t xml:space="preserve">   h≈  20 см</t>
  </si>
  <si>
    <t>жесткость: средняя</t>
  </si>
  <si>
    <t>BALANCE FORMA 
(Форма)</t>
  </si>
  <si>
    <t>1. Жаккард, стеганный на синтепоне                       
2. Высокоэластичная пена                                           
3. Хлопковый войлок                                                     
4. Блок независимых пружин повышенной надежности                                                                      
5. Усиление матраса по периметру</t>
  </si>
  <si>
    <t xml:space="preserve">   h≈  17 см</t>
  </si>
  <si>
    <t>max нагрузка:  110 кг</t>
  </si>
  <si>
    <t>BALANCE STATUS 
(Статус)</t>
  </si>
  <si>
    <t>1. Жаккард, стеганный на синтепоне                       
2. Высокоэластичная пена                                           
3. Инновационный материал BICOCOS                                                    
4. Блок независимых пружин повышенной надежности                                                                       
5. Усиление матраса по периметру</t>
  </si>
  <si>
    <t xml:space="preserve">   h≈  19 см</t>
  </si>
  <si>
    <t>жесткость: выше средней</t>
  </si>
  <si>
    <t>BALANCE LUX 
(Люкс)</t>
  </si>
  <si>
    <t>1. Трикотаж, стеганный на синтепоне                       
2. Высокоэластичная пена                                          
 3. Хлопковый войлок                                                     
4. 5-ти зональный блок независимых пружин, h-15 см                                                                      
5. Усиление матраса по периметру</t>
  </si>
  <si>
    <t>max нагрузка:  120 кг</t>
  </si>
  <si>
    <t>BALANCE PRESTIGE (Престиж)</t>
  </si>
  <si>
    <t>1. Трикотаж, стеганный на синтепоне                       
2. Высокоэластичная пена                                           
3. Инновационный материал BICOCOS                                              
4. 5-ти зональный блок независимых пружин, h-15 см                                                                            
5. Усиление матраса по периметру</t>
  </si>
  <si>
    <t>BALANCE 2Sides (Тусайдс)</t>
  </si>
  <si>
    <t>разносторонний</t>
  </si>
  <si>
    <t>1. Жаккард, стеганный на синтепоне                       
2. Высокоэластичная пена                                           
3. Инновационный материал BICOCOS                                                
4. Блок независимых пружин повышенной надежности                                                                       
5. Усиление матраса по периметру                              6. Хлопковый войлок                                                                  7. Высокоэластичная пена</t>
  </si>
  <si>
    <t xml:space="preserve">   h≈   19 см</t>
  </si>
  <si>
    <t>max нагрузка:   110 кг</t>
  </si>
  <si>
    <t>жесткость: выше средней/средняя</t>
  </si>
  <si>
    <t>BALANCE FORMA АКЦИЯ
(Форма Акция)</t>
  </si>
  <si>
    <t>1. Жаккард, стеганный на синтепоне                       
2. Высокоэластичная пена                                           
3. Хлопковый войлок                                                     
4. Блок независимых пружин Pocket h=15 повышенной надежности                                                                      
5. Усиление матраса по периметру</t>
  </si>
  <si>
    <t>BALANCE STATUS АКЦИЯ
(Статус Акция)</t>
  </si>
  <si>
    <t>1. Жаккард, стеганный на синтепоне                       
2. Высокоэластичная пена                                           
3. Инновационный материал BICOCOS                                                   
4.  Блок независимых пружин Pocket h=15 повышенной надежности                                                                          
5. Усиление матраса по периметру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</si>
</sst>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24"/>
      <color theme="1"/>
      <name val="Calibri"/>
      <family val="2"/>
      <charset val="204"/>
      <scheme val="minor"/>
    </font>
    <font>
      <b/>
      <sz val="26"/>
      <color rgb="FFC00000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3" fillId="2" borderId="0" xfId="3" applyFont="1" applyFill="1"/>
    <xf numFmtId="0" fontId="2" fillId="2" borderId="0" xfId="3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5" fillId="2" borderId="1" xfId="4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3" fontId="7" fillId="0" borderId="0" xfId="0" applyNumberFormat="1" applyFont="1" applyFill="1"/>
    <xf numFmtId="9" fontId="7" fillId="2" borderId="0" xfId="2" applyFont="1" applyFill="1"/>
    <xf numFmtId="3" fontId="7" fillId="2" borderId="0" xfId="1" applyNumberFormat="1" applyFont="1" applyFill="1"/>
    <xf numFmtId="0" fontId="8" fillId="0" borderId="0" xfId="0" applyFont="1"/>
    <xf numFmtId="0" fontId="10" fillId="4" borderId="2" xfId="5" applyFont="1" applyFill="1" applyBorder="1" applyAlignment="1" applyProtection="1">
      <alignment horizontal="center" vertical="center" wrapText="1"/>
      <protection hidden="1"/>
    </xf>
    <xf numFmtId="0" fontId="7" fillId="4" borderId="4" xfId="5" applyFont="1" applyFill="1" applyBorder="1" applyAlignment="1" applyProtection="1">
      <alignment horizontal="center" vertical="center" wrapText="1"/>
      <protection hidden="1"/>
    </xf>
    <xf numFmtId="3" fontId="7" fillId="4" borderId="4" xfId="5" applyNumberFormat="1" applyFont="1" applyFill="1" applyBorder="1" applyAlignment="1" applyProtection="1">
      <alignment horizontal="center" vertical="center" wrapText="1"/>
      <protection hidden="1"/>
    </xf>
    <xf numFmtId="9" fontId="7" fillId="4" borderId="4" xfId="2" applyFont="1" applyFill="1" applyBorder="1" applyAlignment="1" applyProtection="1">
      <alignment horizontal="center" vertical="center" wrapText="1"/>
      <protection hidden="1"/>
    </xf>
    <xf numFmtId="0" fontId="11" fillId="2" borderId="6" xfId="5" applyFont="1" applyFill="1" applyBorder="1" applyAlignment="1" applyProtection="1">
      <alignment horizontal="center" vertical="center" wrapText="1"/>
      <protection hidden="1"/>
    </xf>
    <xf numFmtId="0" fontId="7" fillId="0" borderId="8" xfId="5" applyFont="1" applyFill="1" applyBorder="1" applyAlignment="1" applyProtection="1">
      <alignment horizontal="center" vertical="center" wrapText="1"/>
      <protection hidden="1"/>
    </xf>
    <xf numFmtId="0" fontId="12" fillId="3" borderId="9" xfId="5" applyFont="1" applyFill="1" applyBorder="1" applyAlignment="1" applyProtection="1">
      <alignment horizontal="center" vertical="center" wrapText="1"/>
      <protection hidden="1"/>
    </xf>
    <xf numFmtId="3" fontId="7" fillId="0" borderId="9" xfId="5" applyNumberFormat="1" applyFont="1" applyFill="1" applyBorder="1" applyAlignment="1" applyProtection="1">
      <alignment horizontal="center" vertical="center" wrapText="1"/>
      <protection hidden="1"/>
    </xf>
    <xf numFmtId="9" fontId="7" fillId="5" borderId="9" xfId="2" applyFont="1" applyFill="1" applyBorder="1" applyAlignment="1" applyProtection="1">
      <alignment horizontal="center" vertical="center" wrapText="1"/>
      <protection hidden="1"/>
    </xf>
    <xf numFmtId="0" fontId="7" fillId="0" borderId="10" xfId="5" applyFont="1" applyFill="1" applyBorder="1" applyAlignment="1" applyProtection="1">
      <alignment horizontal="center" vertical="center" wrapText="1"/>
      <protection hidden="1"/>
    </xf>
    <xf numFmtId="0" fontId="12" fillId="3" borderId="11" xfId="5" applyFont="1" applyFill="1" applyBorder="1" applyAlignment="1" applyProtection="1">
      <alignment horizontal="center" vertical="center" wrapText="1"/>
      <protection hidden="1"/>
    </xf>
    <xf numFmtId="3" fontId="7" fillId="0" borderId="11" xfId="5" applyNumberFormat="1" applyFont="1" applyFill="1" applyBorder="1" applyAlignment="1" applyProtection="1">
      <alignment horizontal="center" vertical="center" wrapText="1"/>
      <protection hidden="1"/>
    </xf>
    <xf numFmtId="9" fontId="7" fillId="5" borderId="11" xfId="2" applyFont="1" applyFill="1" applyBorder="1" applyAlignment="1" applyProtection="1">
      <alignment horizontal="center" vertical="center" wrapText="1"/>
      <protection hidden="1"/>
    </xf>
    <xf numFmtId="0" fontId="11" fillId="0" borderId="10" xfId="5" applyFont="1" applyFill="1" applyBorder="1" applyAlignment="1" applyProtection="1">
      <alignment horizontal="center" vertical="center" wrapText="1"/>
      <protection hidden="1"/>
    </xf>
    <xf numFmtId="0" fontId="13" fillId="3" borderId="11" xfId="5" applyFont="1" applyFill="1" applyBorder="1" applyAlignment="1" applyProtection="1">
      <alignment horizontal="center" vertical="center" wrapText="1"/>
      <protection hidden="1"/>
    </xf>
    <xf numFmtId="3" fontId="11" fillId="0" borderId="11" xfId="5" applyNumberFormat="1" applyFont="1" applyFill="1" applyBorder="1" applyAlignment="1" applyProtection="1">
      <alignment horizontal="center" vertical="center" wrapText="1"/>
      <protection hidden="1"/>
    </xf>
    <xf numFmtId="9" fontId="11" fillId="5" borderId="11" xfId="2" applyFont="1" applyFill="1" applyBorder="1" applyAlignment="1" applyProtection="1">
      <alignment horizontal="center" vertical="center" wrapText="1"/>
      <protection hidden="1"/>
    </xf>
    <xf numFmtId="0" fontId="7" fillId="0" borderId="12" xfId="5" applyFont="1" applyFill="1" applyBorder="1" applyAlignment="1" applyProtection="1">
      <alignment horizontal="center" vertical="center" wrapText="1"/>
      <protection hidden="1"/>
    </xf>
    <xf numFmtId="0" fontId="12" fillId="3" borderId="13" xfId="5" applyFont="1" applyFill="1" applyBorder="1" applyAlignment="1" applyProtection="1">
      <alignment horizontal="center" vertical="center" wrapText="1"/>
      <protection hidden="1"/>
    </xf>
    <xf numFmtId="3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9" fontId="7" fillId="5" borderId="13" xfId="2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vertical="center"/>
    </xf>
    <xf numFmtId="0" fontId="11" fillId="2" borderId="14" xfId="5" applyFont="1" applyFill="1" applyBorder="1" applyAlignment="1" applyProtection="1">
      <alignment horizontal="center" vertical="center" wrapText="1"/>
      <protection hidden="1"/>
    </xf>
    <xf numFmtId="0" fontId="7" fillId="0" borderId="16" xfId="5" applyFont="1" applyFill="1" applyBorder="1" applyAlignment="1" applyProtection="1">
      <alignment horizontal="center" vertical="center" wrapText="1"/>
      <protection hidden="1"/>
    </xf>
    <xf numFmtId="0" fontId="12" fillId="3" borderId="17" xfId="5" applyFont="1" applyFill="1" applyBorder="1" applyAlignment="1" applyProtection="1">
      <alignment horizontal="center" vertical="center" wrapText="1"/>
      <protection hidden="1"/>
    </xf>
    <xf numFmtId="3" fontId="7" fillId="0" borderId="17" xfId="5" applyNumberFormat="1" applyFont="1" applyFill="1" applyBorder="1" applyAlignment="1" applyProtection="1">
      <alignment horizontal="center" vertical="center" wrapText="1"/>
      <protection hidden="1"/>
    </xf>
    <xf numFmtId="9" fontId="7" fillId="5" borderId="17" xfId="2" applyFont="1" applyFill="1" applyBorder="1" applyAlignment="1" applyProtection="1">
      <alignment horizontal="center" vertical="center" wrapText="1"/>
      <protection hidden="1"/>
    </xf>
    <xf numFmtId="0" fontId="11" fillId="2" borderId="0" xfId="5" applyFont="1" applyFill="1" applyBorder="1" applyAlignment="1" applyProtection="1">
      <alignment horizontal="center" vertical="center" wrapText="1"/>
      <protection hidden="1"/>
    </xf>
    <xf numFmtId="0" fontId="7" fillId="0" borderId="0" xfId="0" applyFont="1"/>
    <xf numFmtId="9" fontId="7" fillId="0" borderId="0" xfId="2" applyFont="1"/>
    <xf numFmtId="3" fontId="7" fillId="0" borderId="0" xfId="1" applyNumberFormat="1" applyFont="1"/>
    <xf numFmtId="0" fontId="7" fillId="0" borderId="7" xfId="5" quotePrefix="1" applyFont="1" applyBorder="1" applyAlignment="1" applyProtection="1">
      <alignment vertical="center" wrapText="1"/>
      <protection hidden="1"/>
    </xf>
    <xf numFmtId="0" fontId="7" fillId="0" borderId="8" xfId="5" applyFont="1" applyFill="1" applyBorder="1" applyAlignment="1" applyProtection="1">
      <alignment horizontal="center" vertical="center" textRotation="90" wrapText="1"/>
      <protection hidden="1"/>
    </xf>
    <xf numFmtId="0" fontId="7" fillId="0" borderId="10" xfId="5" applyFont="1" applyFill="1" applyBorder="1" applyAlignment="1" applyProtection="1">
      <alignment horizontal="center" vertical="center" textRotation="90" wrapText="1"/>
      <protection hidden="1"/>
    </xf>
    <xf numFmtId="0" fontId="7" fillId="0" borderId="12" xfId="5" applyFont="1" applyFill="1" applyBorder="1" applyAlignment="1" applyProtection="1">
      <alignment horizontal="center" vertical="center" textRotation="90" wrapText="1"/>
      <protection hidden="1"/>
    </xf>
    <xf numFmtId="0" fontId="10" fillId="0" borderId="2" xfId="5" applyFont="1" applyFill="1" applyBorder="1" applyAlignment="1" applyProtection="1">
      <alignment horizontal="center" vertical="center" wrapText="1"/>
      <protection hidden="1"/>
    </xf>
    <xf numFmtId="0" fontId="10" fillId="0" borderId="3" xfId="5" applyFont="1" applyFill="1" applyBorder="1" applyAlignment="1" applyProtection="1">
      <alignment horizontal="center" vertical="center" wrapText="1"/>
      <protection hidden="1"/>
    </xf>
    <xf numFmtId="0" fontId="7" fillId="4" borderId="3" xfId="5" applyFont="1" applyFill="1" applyBorder="1" applyAlignment="1" applyProtection="1">
      <alignment horizontal="center" vertical="center" wrapText="1"/>
      <protection hidden="1"/>
    </xf>
    <xf numFmtId="0" fontId="7" fillId="4" borderId="5" xfId="5" applyFont="1" applyFill="1" applyBorder="1" applyAlignment="1" applyProtection="1">
      <alignment horizontal="center" vertical="center" wrapText="1"/>
      <protection hidden="1"/>
    </xf>
    <xf numFmtId="0" fontId="7" fillId="0" borderId="15" xfId="5" quotePrefix="1" applyFont="1" applyBorder="1" applyAlignment="1" applyProtection="1">
      <alignment vertical="center" wrapText="1"/>
      <protection hidden="1"/>
    </xf>
    <xf numFmtId="0" fontId="7" fillId="0" borderId="16" xfId="5" applyFont="1" applyFill="1" applyBorder="1" applyAlignment="1" applyProtection="1">
      <alignment horizontal="center" vertical="center" textRotation="90" wrapText="1"/>
      <protection hidden="1"/>
    </xf>
    <xf numFmtId="0" fontId="8" fillId="0" borderId="0" xfId="0" applyFont="1" applyBorder="1"/>
    <xf numFmtId="3" fontId="7" fillId="0" borderId="11" xfId="1" applyNumberFormat="1" applyFont="1" applyFill="1" applyBorder="1" applyAlignment="1" applyProtection="1">
      <alignment horizontal="center" vertical="center" wrapText="1"/>
      <protection hidden="1"/>
    </xf>
    <xf numFmtId="3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0" fillId="4" borderId="14" xfId="5" applyFont="1" applyFill="1" applyBorder="1" applyAlignment="1" applyProtection="1">
      <alignment horizontal="center" vertical="center" wrapText="1"/>
      <protection hidden="1"/>
    </xf>
    <xf numFmtId="0" fontId="7" fillId="4" borderId="15" xfId="5" applyFont="1" applyFill="1" applyBorder="1" applyAlignment="1" applyProtection="1">
      <alignment horizontal="center" vertical="center" wrapText="1"/>
      <protection hidden="1"/>
    </xf>
    <xf numFmtId="0" fontId="7" fillId="4" borderId="18" xfId="5" applyFont="1" applyFill="1" applyBorder="1" applyAlignment="1" applyProtection="1">
      <alignment horizontal="center" vertical="center" wrapText="1"/>
      <protection hidden="1"/>
    </xf>
    <xf numFmtId="0" fontId="7" fillId="4" borderId="19" xfId="5" applyFont="1" applyFill="1" applyBorder="1" applyAlignment="1" applyProtection="1">
      <alignment horizontal="center" vertical="center" wrapText="1"/>
      <protection hidden="1"/>
    </xf>
    <xf numFmtId="3" fontId="7" fillId="4" borderId="15" xfId="5" applyNumberFormat="1" applyFont="1" applyFill="1" applyBorder="1" applyAlignment="1" applyProtection="1">
      <alignment horizontal="center" vertical="center" wrapText="1"/>
      <protection hidden="1"/>
    </xf>
    <xf numFmtId="9" fontId="7" fillId="4" borderId="15" xfId="2" applyFont="1" applyFill="1" applyBorder="1" applyAlignment="1" applyProtection="1">
      <alignment horizontal="center" vertical="center" wrapText="1"/>
      <protection hidden="1"/>
    </xf>
    <xf numFmtId="3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3" fontId="7" fillId="4" borderId="4" xfId="1" applyNumberFormat="1" applyFont="1" applyFill="1" applyBorder="1" applyAlignment="1" applyProtection="1">
      <alignment horizontal="center" vertical="center" wrapText="1"/>
      <protection hidden="1"/>
    </xf>
    <xf numFmtId="49" fontId="7" fillId="4" borderId="4" xfId="5" applyNumberFormat="1" applyFont="1" applyFill="1" applyBorder="1" applyAlignment="1" applyProtection="1">
      <alignment horizontal="center" vertical="center" wrapText="1"/>
      <protection hidden="1"/>
    </xf>
    <xf numFmtId="3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3" fontId="7" fillId="4" borderId="17" xfId="1" applyNumberFormat="1" applyFont="1" applyFill="1" applyBorder="1" applyAlignment="1" applyProtection="1">
      <alignment horizontal="center" vertical="center" wrapText="1"/>
      <protection hidden="1"/>
    </xf>
    <xf numFmtId="49" fontId="7" fillId="4" borderId="17" xfId="5" applyNumberFormat="1" applyFont="1" applyFill="1" applyBorder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10" xfId="3"/>
    <cellStyle name="Обычный 2" xfId="5"/>
    <cellStyle name="Процентный" xfId="2" builtinId="5"/>
    <cellStyle name="Процентный 12 2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209551</xdr:rowOff>
    </xdr:from>
    <xdr:to>
      <xdr:col>1</xdr:col>
      <xdr:colOff>0</xdr:colOff>
      <xdr:row>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09551"/>
          <a:ext cx="2548890" cy="453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33CC"/>
  </sheetPr>
  <dimension ref="B1:D5"/>
  <sheetViews>
    <sheetView view="pageBreakPreview" zoomScaleSheetLayoutView="100" workbookViewId="0">
      <selection activeCell="G11" sqref="G11"/>
    </sheetView>
  </sheetViews>
  <sheetFormatPr defaultRowHeight="15"/>
  <cols>
    <col min="1" max="1" width="38" customWidth="1"/>
    <col min="2" max="2" width="10.42578125" customWidth="1"/>
    <col min="3" max="3" width="8.85546875" hidden="1" customWidth="1"/>
    <col min="4" max="4" width="11.42578125" hidden="1" customWidth="1"/>
  </cols>
  <sheetData>
    <row r="1" spans="2:4" ht="18.75" thickBot="1">
      <c r="C1" s="1" t="s">
        <v>0</v>
      </c>
      <c r="D1" s="2"/>
    </row>
    <row r="2" spans="2:4" ht="34.5" thickBot="1">
      <c r="B2" s="3" t="s">
        <v>1</v>
      </c>
      <c r="C2" s="1" t="s">
        <v>1</v>
      </c>
      <c r="D2" s="4">
        <f>IF(B2="да",0.2,0)</f>
        <v>0</v>
      </c>
    </row>
    <row r="3" spans="2:4" ht="18">
      <c r="C3" s="1"/>
      <c r="D3" s="2"/>
    </row>
    <row r="4" spans="2:4">
      <c r="C4" s="5"/>
      <c r="D4" s="5"/>
    </row>
    <row r="5" spans="2:4" hidden="1">
      <c r="C5" s="5"/>
      <c r="D5" s="5"/>
    </row>
  </sheetData>
  <dataValidations count="1">
    <dataValidation type="list" allowBlank="1" showInputMessage="1" showErrorMessage="1" sqref="B2">
      <formula1>$C$1:$C$2</formula1>
    </dataValidation>
  </dataValidations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92"/>
  <sheetViews>
    <sheetView tabSelected="1" view="pageBreakPreview" topLeftCell="A58" zoomScale="70" zoomScaleSheetLayoutView="70" workbookViewId="0">
      <selection activeCell="M12" sqref="M12"/>
    </sheetView>
  </sheetViews>
  <sheetFormatPr defaultColWidth="9.140625" defaultRowHeight="15.75"/>
  <cols>
    <col min="1" max="1" width="51.5703125" style="41" customWidth="1"/>
    <col min="2" max="2" width="46.7109375" style="41" customWidth="1"/>
    <col min="3" max="3" width="5.7109375" style="41" customWidth="1"/>
    <col min="4" max="4" width="10" style="41" customWidth="1"/>
    <col min="5" max="5" width="10" style="8" hidden="1" customWidth="1"/>
    <col min="6" max="6" width="16.7109375" style="9" customWidth="1"/>
    <col min="7" max="7" width="13.42578125" style="42" customWidth="1"/>
    <col min="8" max="8" width="16.28515625" style="43" bestFit="1" customWidth="1"/>
    <col min="9" max="9" width="16.28515625" style="43" customWidth="1"/>
    <col min="10" max="16384" width="9.140625" style="12"/>
  </cols>
  <sheetData>
    <row r="1" spans="1:14" ht="16.5" thickBot="1">
      <c r="A1" s="6" t="s">
        <v>2</v>
      </c>
      <c r="B1" s="7"/>
      <c r="C1" s="7"/>
      <c r="D1" s="7"/>
      <c r="G1" s="10"/>
      <c r="H1" s="11"/>
      <c r="I1" s="11"/>
    </row>
    <row r="2" spans="1:14" ht="29.25" customHeight="1" thickBot="1">
      <c r="A2" s="48" t="s">
        <v>3</v>
      </c>
      <c r="B2" s="49"/>
      <c r="C2" s="49"/>
      <c r="D2" s="49"/>
      <c r="E2" s="49"/>
      <c r="F2" s="49"/>
      <c r="G2" s="49"/>
      <c r="H2" s="49"/>
      <c r="I2" s="49"/>
    </row>
    <row r="3" spans="1:14" ht="53.45" customHeight="1" thickBot="1">
      <c r="A3" s="57" t="s">
        <v>4</v>
      </c>
      <c r="B3" s="58" t="s">
        <v>5</v>
      </c>
      <c r="C3" s="59" t="s">
        <v>6</v>
      </c>
      <c r="D3" s="60"/>
      <c r="E3" s="58"/>
      <c r="F3" s="61" t="s">
        <v>7</v>
      </c>
      <c r="G3" s="62" t="s">
        <v>8</v>
      </c>
      <c r="H3" s="64" t="s">
        <v>9</v>
      </c>
      <c r="I3" s="65" t="s">
        <v>10</v>
      </c>
    </row>
    <row r="4" spans="1:14" ht="15" customHeight="1">
      <c r="A4" s="17"/>
      <c r="B4" s="44" t="s">
        <v>11</v>
      </c>
      <c r="C4" s="45" t="s">
        <v>12</v>
      </c>
      <c r="D4" s="18">
        <v>70</v>
      </c>
      <c r="E4" s="19">
        <v>7446</v>
      </c>
      <c r="F4" s="20">
        <f>ROUND(E4*(1+'Wildberries (РРЦ)'!$D$2),0)</f>
        <v>7446</v>
      </c>
      <c r="G4" s="21">
        <v>0.2</v>
      </c>
      <c r="H4" s="63">
        <f>F4*(1-G4)</f>
        <v>5956.8</v>
      </c>
      <c r="I4" s="63">
        <v>4350.375</v>
      </c>
    </row>
    <row r="5" spans="1:14" ht="15.75" customHeight="1">
      <c r="A5" s="17" t="s">
        <v>13</v>
      </c>
      <c r="B5" s="44"/>
      <c r="C5" s="46"/>
      <c r="D5" s="22">
        <v>80</v>
      </c>
      <c r="E5" s="23">
        <v>8248</v>
      </c>
      <c r="F5" s="24">
        <f>ROUND(E5*(1+'Wildberries (РРЦ)'!$D$2),0)</f>
        <v>8248</v>
      </c>
      <c r="G5" s="25">
        <v>0.2</v>
      </c>
      <c r="H5" s="55">
        <f t="shared" ref="H5:H11" si="0">F5*(1-G5)</f>
        <v>6598.4000000000005</v>
      </c>
      <c r="I5" s="55">
        <v>4806</v>
      </c>
    </row>
    <row r="6" spans="1:14" ht="15.75" customHeight="1">
      <c r="A6" s="17" t="s">
        <v>14</v>
      </c>
      <c r="B6" s="44"/>
      <c r="C6" s="46"/>
      <c r="D6" s="22">
        <v>90</v>
      </c>
      <c r="E6" s="23">
        <v>8989</v>
      </c>
      <c r="F6" s="24">
        <f>ROUND(E6*(1+'Wildberries (РРЦ)'!$D$2),0)</f>
        <v>8989</v>
      </c>
      <c r="G6" s="25">
        <v>0.2</v>
      </c>
      <c r="H6" s="55">
        <f t="shared" si="0"/>
        <v>7191.2000000000007</v>
      </c>
      <c r="I6" s="55">
        <v>5248.125</v>
      </c>
    </row>
    <row r="7" spans="1:14">
      <c r="A7" s="17" t="s">
        <v>15</v>
      </c>
      <c r="B7" s="44"/>
      <c r="C7" s="46"/>
      <c r="D7" s="22">
        <v>120</v>
      </c>
      <c r="E7" s="23">
        <v>11929</v>
      </c>
      <c r="F7" s="24">
        <f>ROUND(E7*(1+'Wildberries (РРЦ)'!$D$2),0)</f>
        <v>11929</v>
      </c>
      <c r="G7" s="25">
        <v>0.2</v>
      </c>
      <c r="H7" s="55">
        <f t="shared" si="0"/>
        <v>9543.2000000000007</v>
      </c>
      <c r="I7" s="55">
        <v>6959.25</v>
      </c>
    </row>
    <row r="8" spans="1:14">
      <c r="A8" s="17" t="s">
        <v>16</v>
      </c>
      <c r="B8" s="44"/>
      <c r="C8" s="46"/>
      <c r="D8" s="22">
        <v>140</v>
      </c>
      <c r="E8" s="23">
        <v>13080</v>
      </c>
      <c r="F8" s="24">
        <f>ROUND(E8*(1+'Wildberries (РРЦ)'!$D$2),0)</f>
        <v>13080</v>
      </c>
      <c r="G8" s="25">
        <v>0.2</v>
      </c>
      <c r="H8" s="55">
        <f t="shared" si="0"/>
        <v>10464</v>
      </c>
      <c r="I8" s="55">
        <v>7642.125</v>
      </c>
      <c r="K8" s="54"/>
      <c r="N8" s="54"/>
    </row>
    <row r="9" spans="1:14">
      <c r="A9" s="17" t="s">
        <v>17</v>
      </c>
      <c r="B9" s="44"/>
      <c r="C9" s="46"/>
      <c r="D9" s="26">
        <v>160</v>
      </c>
      <c r="E9" s="27">
        <v>14887</v>
      </c>
      <c r="F9" s="28">
        <f>ROUND(E9*(1+'Wildberries (РРЦ)'!$D$2),0)</f>
        <v>14887</v>
      </c>
      <c r="G9" s="29">
        <v>0.2</v>
      </c>
      <c r="H9" s="56">
        <f t="shared" si="0"/>
        <v>11909.6</v>
      </c>
      <c r="I9" s="56">
        <v>8707.5</v>
      </c>
      <c r="K9" s="54"/>
    </row>
    <row r="10" spans="1:14">
      <c r="A10" s="17" t="s">
        <v>18</v>
      </c>
      <c r="B10" s="44"/>
      <c r="C10" s="46"/>
      <c r="D10" s="22">
        <v>180</v>
      </c>
      <c r="E10" s="23">
        <v>16384</v>
      </c>
      <c r="F10" s="24">
        <f>ROUND(E10*(1+'Wildberries (РРЦ)'!$D$2),0)</f>
        <v>16384</v>
      </c>
      <c r="G10" s="25">
        <v>0.2</v>
      </c>
      <c r="H10" s="55">
        <f t="shared" si="0"/>
        <v>13107.2</v>
      </c>
      <c r="I10" s="55">
        <v>9570.375</v>
      </c>
      <c r="N10" s="54"/>
    </row>
    <row r="11" spans="1:14" ht="16.5" thickBot="1">
      <c r="A11" s="17"/>
      <c r="B11" s="44"/>
      <c r="C11" s="47"/>
      <c r="D11" s="30">
        <v>200</v>
      </c>
      <c r="E11" s="31">
        <v>18191</v>
      </c>
      <c r="F11" s="32">
        <f>ROUND(E11*(1+'Wildberries (РРЦ)'!$D$2),0)</f>
        <v>18191</v>
      </c>
      <c r="G11" s="33">
        <v>0.2</v>
      </c>
      <c r="H11" s="66">
        <f t="shared" si="0"/>
        <v>14552.800000000001</v>
      </c>
      <c r="I11" s="66">
        <v>10617.75</v>
      </c>
      <c r="N11" s="54"/>
    </row>
    <row r="12" spans="1:14" ht="53.45" customHeight="1" thickBot="1">
      <c r="A12" s="13" t="s">
        <v>19</v>
      </c>
      <c r="B12" s="14" t="s">
        <v>5</v>
      </c>
      <c r="C12" s="50" t="s">
        <v>6</v>
      </c>
      <c r="D12" s="51"/>
      <c r="E12" s="14"/>
      <c r="F12" s="15" t="s">
        <v>7</v>
      </c>
      <c r="G12" s="16" t="s">
        <v>8</v>
      </c>
      <c r="H12" s="64" t="s">
        <v>9</v>
      </c>
      <c r="I12" s="65" t="s">
        <v>10</v>
      </c>
    </row>
    <row r="13" spans="1:14" ht="15" customHeight="1">
      <c r="A13" s="17"/>
      <c r="B13" s="44" t="s">
        <v>20</v>
      </c>
      <c r="C13" s="45" t="s">
        <v>12</v>
      </c>
      <c r="D13" s="18">
        <v>70</v>
      </c>
      <c r="E13" s="19">
        <v>7823</v>
      </c>
      <c r="F13" s="20">
        <f>ROUND(E13*(1+'Wildberries (РРЦ)'!$D$2),0)</f>
        <v>7823</v>
      </c>
      <c r="G13" s="21">
        <v>0.2</v>
      </c>
      <c r="H13" s="63">
        <f t="shared" ref="H13:H20" si="1">F13*(1-G13)</f>
        <v>6258.4000000000005</v>
      </c>
      <c r="I13" s="63">
        <v>4971.375</v>
      </c>
    </row>
    <row r="14" spans="1:14" ht="15.75" customHeight="1">
      <c r="A14" s="17" t="s">
        <v>21</v>
      </c>
      <c r="B14" s="44"/>
      <c r="C14" s="46"/>
      <c r="D14" s="22">
        <v>80</v>
      </c>
      <c r="E14" s="23">
        <v>8660</v>
      </c>
      <c r="F14" s="24">
        <f>ROUND(E14*(1+'Wildberries (РРЦ)'!$D$2),0)</f>
        <v>8660</v>
      </c>
      <c r="G14" s="25">
        <v>0.2</v>
      </c>
      <c r="H14" s="55">
        <f t="shared" si="1"/>
        <v>6928</v>
      </c>
      <c r="I14" s="55">
        <v>5492.25</v>
      </c>
    </row>
    <row r="15" spans="1:14" ht="15.75" customHeight="1">
      <c r="A15" s="17" t="s">
        <v>22</v>
      </c>
      <c r="B15" s="44"/>
      <c r="C15" s="46"/>
      <c r="D15" s="22">
        <v>90</v>
      </c>
      <c r="E15" s="23">
        <v>9450</v>
      </c>
      <c r="F15" s="24">
        <f>ROUND(E15*(1+'Wildberries (РРЦ)'!$D$2),0)</f>
        <v>9450</v>
      </c>
      <c r="G15" s="25">
        <v>0.2</v>
      </c>
      <c r="H15" s="55">
        <f t="shared" si="1"/>
        <v>7560</v>
      </c>
      <c r="I15" s="55">
        <v>5996.25</v>
      </c>
    </row>
    <row r="16" spans="1:14">
      <c r="A16" s="17" t="s">
        <v>15</v>
      </c>
      <c r="B16" s="44"/>
      <c r="C16" s="46"/>
      <c r="D16" s="22">
        <v>120</v>
      </c>
      <c r="E16" s="23">
        <v>12522</v>
      </c>
      <c r="F16" s="24">
        <f>ROUND(E16*(1+'Wildberries (РРЦ)'!$D$2),0)</f>
        <v>12522</v>
      </c>
      <c r="G16" s="25">
        <v>0.2</v>
      </c>
      <c r="H16" s="55">
        <f t="shared" si="1"/>
        <v>10017.6</v>
      </c>
      <c r="I16" s="55">
        <v>7944.75</v>
      </c>
    </row>
    <row r="17" spans="1:10">
      <c r="A17" s="17" t="s">
        <v>23</v>
      </c>
      <c r="B17" s="44"/>
      <c r="C17" s="46"/>
      <c r="D17" s="22">
        <v>140</v>
      </c>
      <c r="E17" s="23">
        <v>13737</v>
      </c>
      <c r="F17" s="24">
        <f>ROUND(E17*(1+'Wildberries (РРЦ)'!$D$2),0)</f>
        <v>13737</v>
      </c>
      <c r="G17" s="25">
        <v>0.2</v>
      </c>
      <c r="H17" s="55">
        <f t="shared" si="1"/>
        <v>10989.6</v>
      </c>
      <c r="I17" s="55">
        <v>8723.25</v>
      </c>
    </row>
    <row r="18" spans="1:10">
      <c r="A18" s="17" t="s">
        <v>17</v>
      </c>
      <c r="B18" s="44"/>
      <c r="C18" s="46"/>
      <c r="D18" s="26">
        <v>160</v>
      </c>
      <c r="E18" s="27">
        <v>15677</v>
      </c>
      <c r="F18" s="28">
        <f>ROUND(E18*(1+'Wildberries (РРЦ)'!$D$2),0)</f>
        <v>15677</v>
      </c>
      <c r="G18" s="29">
        <v>0.2</v>
      </c>
      <c r="H18" s="56">
        <f t="shared" si="1"/>
        <v>12541.6</v>
      </c>
      <c r="I18" s="56">
        <v>9948.375</v>
      </c>
    </row>
    <row r="19" spans="1:10">
      <c r="A19" s="17" t="s">
        <v>18</v>
      </c>
      <c r="B19" s="44"/>
      <c r="C19" s="46"/>
      <c r="D19" s="22">
        <v>180</v>
      </c>
      <c r="E19" s="23">
        <v>17221</v>
      </c>
      <c r="F19" s="24">
        <f>ROUND(E19*(1+'Wildberries (РРЦ)'!$D$2),0)</f>
        <v>17221</v>
      </c>
      <c r="G19" s="25">
        <v>0.2</v>
      </c>
      <c r="H19" s="55">
        <f t="shared" si="1"/>
        <v>13776.800000000001</v>
      </c>
      <c r="I19" s="55">
        <v>10935</v>
      </c>
    </row>
    <row r="20" spans="1:10" ht="16.5" thickBot="1">
      <c r="A20" s="17"/>
      <c r="B20" s="44"/>
      <c r="C20" s="47"/>
      <c r="D20" s="30">
        <v>200</v>
      </c>
      <c r="E20" s="31">
        <v>19160</v>
      </c>
      <c r="F20" s="32">
        <f>ROUND(E20*(1+'Wildberries (РРЦ)'!$D$2),0)</f>
        <v>19160</v>
      </c>
      <c r="G20" s="33">
        <v>0.2</v>
      </c>
      <c r="H20" s="66">
        <f t="shared" si="1"/>
        <v>15328</v>
      </c>
      <c r="I20" s="66">
        <v>12170.25</v>
      </c>
    </row>
    <row r="21" spans="1:10" ht="53.45" customHeight="1" thickBot="1">
      <c r="A21" s="13" t="s">
        <v>24</v>
      </c>
      <c r="B21" s="14" t="s">
        <v>5</v>
      </c>
      <c r="C21" s="50" t="s">
        <v>6</v>
      </c>
      <c r="D21" s="51"/>
      <c r="E21" s="14"/>
      <c r="F21" s="15" t="s">
        <v>7</v>
      </c>
      <c r="G21" s="16" t="s">
        <v>8</v>
      </c>
      <c r="H21" s="64" t="s">
        <v>9</v>
      </c>
      <c r="I21" s="65" t="s">
        <v>10</v>
      </c>
    </row>
    <row r="22" spans="1:10" ht="15" customHeight="1">
      <c r="A22" s="17"/>
      <c r="B22" s="44" t="s">
        <v>25</v>
      </c>
      <c r="C22" s="45" t="s">
        <v>12</v>
      </c>
      <c r="D22" s="18">
        <v>70</v>
      </c>
      <c r="E22" s="19">
        <v>10764</v>
      </c>
      <c r="F22" s="20">
        <f>ROUND(E22*(1+'Wildberries (РРЦ)'!$D$2),0)</f>
        <v>10764</v>
      </c>
      <c r="G22" s="21">
        <v>0.25</v>
      </c>
      <c r="H22" s="63">
        <f t="shared" ref="H22:H29" si="2">F22*(1-G22)</f>
        <v>8073</v>
      </c>
      <c r="I22" s="63">
        <v>5809.5</v>
      </c>
    </row>
    <row r="23" spans="1:10" ht="15.75" customHeight="1">
      <c r="A23" s="17" t="s">
        <v>26</v>
      </c>
      <c r="B23" s="44"/>
      <c r="C23" s="46"/>
      <c r="D23" s="22">
        <v>80</v>
      </c>
      <c r="E23" s="23">
        <v>11832</v>
      </c>
      <c r="F23" s="24">
        <f>ROUND(E23*(1+'Wildberries (РРЦ)'!$D$2),0)</f>
        <v>11832</v>
      </c>
      <c r="G23" s="25">
        <v>0.25</v>
      </c>
      <c r="H23" s="55">
        <f t="shared" si="2"/>
        <v>8874</v>
      </c>
      <c r="I23" s="55">
        <v>6402.375</v>
      </c>
    </row>
    <row r="24" spans="1:10" ht="15.75" customHeight="1">
      <c r="A24" s="17" t="s">
        <v>14</v>
      </c>
      <c r="B24" s="44"/>
      <c r="C24" s="46"/>
      <c r="D24" s="22">
        <v>90</v>
      </c>
      <c r="E24" s="23">
        <v>13233</v>
      </c>
      <c r="F24" s="24">
        <f>ROUND(E24*(1+'Wildberries (РРЦ)'!$D$2),0)</f>
        <v>13233</v>
      </c>
      <c r="G24" s="25">
        <v>0.25</v>
      </c>
      <c r="H24" s="55">
        <f t="shared" si="2"/>
        <v>9924.75</v>
      </c>
      <c r="I24" s="55">
        <v>7152.75</v>
      </c>
    </row>
    <row r="25" spans="1:10">
      <c r="A25" s="17" t="s">
        <v>15</v>
      </c>
      <c r="B25" s="44"/>
      <c r="C25" s="46"/>
      <c r="D25" s="22">
        <v>120</v>
      </c>
      <c r="E25" s="23">
        <v>16985</v>
      </c>
      <c r="F25" s="24">
        <f>ROUND(E25*(1+'Wildberries (РРЦ)'!$D$2),0)</f>
        <v>16985</v>
      </c>
      <c r="G25" s="25">
        <v>0.25</v>
      </c>
      <c r="H25" s="55">
        <f t="shared" si="2"/>
        <v>12738.75</v>
      </c>
      <c r="I25" s="55">
        <v>9191.25</v>
      </c>
    </row>
    <row r="26" spans="1:10">
      <c r="A26" s="17" t="s">
        <v>23</v>
      </c>
      <c r="B26" s="44"/>
      <c r="C26" s="46"/>
      <c r="D26" s="22">
        <v>140</v>
      </c>
      <c r="E26" s="23">
        <v>18756</v>
      </c>
      <c r="F26" s="24">
        <f>ROUND(E26*(1+'Wildberries (РРЦ)'!$D$2),0)</f>
        <v>18756</v>
      </c>
      <c r="G26" s="25">
        <v>0.25</v>
      </c>
      <c r="H26" s="55">
        <f t="shared" si="2"/>
        <v>14067</v>
      </c>
      <c r="I26" s="55">
        <v>10154.25</v>
      </c>
    </row>
    <row r="27" spans="1:10">
      <c r="A27" s="17" t="s">
        <v>17</v>
      </c>
      <c r="B27" s="44"/>
      <c r="C27" s="46"/>
      <c r="D27" s="26">
        <v>160</v>
      </c>
      <c r="E27" s="27">
        <v>21385</v>
      </c>
      <c r="F27" s="28">
        <f>ROUND(E27*(1+'Wildberries (РРЦ)'!$D$2),0)</f>
        <v>21385</v>
      </c>
      <c r="G27" s="29">
        <v>0.25</v>
      </c>
      <c r="H27" s="56">
        <f t="shared" si="2"/>
        <v>16038.75</v>
      </c>
      <c r="I27" s="56">
        <v>11568.375</v>
      </c>
    </row>
    <row r="28" spans="1:10">
      <c r="A28" s="17" t="s">
        <v>27</v>
      </c>
      <c r="B28" s="44"/>
      <c r="C28" s="46"/>
      <c r="D28" s="22">
        <v>180</v>
      </c>
      <c r="E28" s="23">
        <v>23523</v>
      </c>
      <c r="F28" s="24">
        <f>ROUND(E28*(1+'Wildberries (РРЦ)'!$D$2),0)</f>
        <v>23523</v>
      </c>
      <c r="G28" s="25">
        <v>0.25</v>
      </c>
      <c r="H28" s="55">
        <f t="shared" si="2"/>
        <v>17642.25</v>
      </c>
      <c r="I28" s="55">
        <v>12726</v>
      </c>
    </row>
    <row r="29" spans="1:10" ht="16.5" thickBot="1">
      <c r="A29" s="17"/>
      <c r="B29" s="44"/>
      <c r="C29" s="47"/>
      <c r="D29" s="30">
        <v>200</v>
      </c>
      <c r="E29" s="31">
        <v>26133</v>
      </c>
      <c r="F29" s="32">
        <f>ROUND(E29*(1+'Wildberries (РРЦ)'!$D$2),0)</f>
        <v>26133</v>
      </c>
      <c r="G29" s="33">
        <v>0.25</v>
      </c>
      <c r="H29" s="66">
        <f t="shared" si="2"/>
        <v>19599.75</v>
      </c>
      <c r="I29" s="66">
        <v>14125.5</v>
      </c>
    </row>
    <row r="30" spans="1:10" ht="53.45" customHeight="1" thickBot="1">
      <c r="A30" s="13" t="s">
        <v>28</v>
      </c>
      <c r="B30" s="14" t="s">
        <v>5</v>
      </c>
      <c r="C30" s="50" t="s">
        <v>6</v>
      </c>
      <c r="D30" s="51"/>
      <c r="E30" s="14"/>
      <c r="F30" s="15" t="s">
        <v>7</v>
      </c>
      <c r="G30" s="16" t="s">
        <v>8</v>
      </c>
      <c r="H30" s="64" t="s">
        <v>9</v>
      </c>
      <c r="I30" s="65" t="s">
        <v>10</v>
      </c>
      <c r="J30" s="34"/>
    </row>
    <row r="31" spans="1:10" ht="15" customHeight="1">
      <c r="A31" s="17"/>
      <c r="B31" s="44" t="s">
        <v>29</v>
      </c>
      <c r="C31" s="45" t="s">
        <v>12</v>
      </c>
      <c r="D31" s="18">
        <v>70</v>
      </c>
      <c r="E31" s="19">
        <v>8611</v>
      </c>
      <c r="F31" s="20">
        <f>ROUND(E31*(1+'Wildberries (РРЦ)'!$D$2),0)</f>
        <v>8611</v>
      </c>
      <c r="G31" s="21">
        <v>0</v>
      </c>
      <c r="H31" s="63">
        <f t="shared" ref="H31:H38" si="3">F31*(1-G31)</f>
        <v>8611</v>
      </c>
      <c r="I31" s="63">
        <v>6421.5</v>
      </c>
    </row>
    <row r="32" spans="1:10" ht="15.75" customHeight="1">
      <c r="A32" s="17" t="s">
        <v>30</v>
      </c>
      <c r="B32" s="44"/>
      <c r="C32" s="46"/>
      <c r="D32" s="22">
        <v>80</v>
      </c>
      <c r="E32" s="23">
        <v>9333</v>
      </c>
      <c r="F32" s="24">
        <f>ROUND(E32*(1+'Wildberries (РРЦ)'!$D$2),0)</f>
        <v>9333</v>
      </c>
      <c r="G32" s="25">
        <v>0</v>
      </c>
      <c r="H32" s="55">
        <f t="shared" si="3"/>
        <v>9333</v>
      </c>
      <c r="I32" s="55">
        <v>6958.125</v>
      </c>
    </row>
    <row r="33" spans="1:10" ht="15.75" customHeight="1">
      <c r="A33" s="17" t="s">
        <v>31</v>
      </c>
      <c r="B33" s="44"/>
      <c r="C33" s="46"/>
      <c r="D33" s="22">
        <v>90</v>
      </c>
      <c r="E33" s="23">
        <v>10240</v>
      </c>
      <c r="F33" s="24">
        <f>ROUND(E33*(1+'Wildberries (РРЦ)'!$D$2),0)</f>
        <v>10240</v>
      </c>
      <c r="G33" s="25">
        <v>0</v>
      </c>
      <c r="H33" s="55">
        <f t="shared" si="3"/>
        <v>10240</v>
      </c>
      <c r="I33" s="55">
        <v>7638.75</v>
      </c>
    </row>
    <row r="34" spans="1:10">
      <c r="A34" s="17" t="s">
        <v>15</v>
      </c>
      <c r="B34" s="44"/>
      <c r="C34" s="46"/>
      <c r="D34" s="22">
        <v>120</v>
      </c>
      <c r="E34" s="23">
        <v>13266</v>
      </c>
      <c r="F34" s="24">
        <f>ROUND(E34*(1+'Wildberries (РРЦ)'!$D$2),0)</f>
        <v>13266</v>
      </c>
      <c r="G34" s="25">
        <v>0</v>
      </c>
      <c r="H34" s="55">
        <f t="shared" si="3"/>
        <v>13266</v>
      </c>
      <c r="I34" s="55">
        <v>9902.25</v>
      </c>
    </row>
    <row r="35" spans="1:10">
      <c r="A35" s="17" t="s">
        <v>23</v>
      </c>
      <c r="B35" s="44"/>
      <c r="C35" s="46"/>
      <c r="D35" s="22">
        <v>140</v>
      </c>
      <c r="E35" s="23">
        <v>14802</v>
      </c>
      <c r="F35" s="24">
        <f>ROUND(E35*(1+'Wildberries (РРЦ)'!$D$2),0)</f>
        <v>14802</v>
      </c>
      <c r="G35" s="25">
        <v>0</v>
      </c>
      <c r="H35" s="55">
        <f t="shared" si="3"/>
        <v>14802</v>
      </c>
      <c r="I35" s="55">
        <v>11064.375</v>
      </c>
    </row>
    <row r="36" spans="1:10">
      <c r="A36" s="17" t="s">
        <v>17</v>
      </c>
      <c r="B36" s="44"/>
      <c r="C36" s="46"/>
      <c r="D36" s="26">
        <v>160</v>
      </c>
      <c r="E36" s="27">
        <v>16762</v>
      </c>
      <c r="F36" s="28">
        <f>ROUND(E36*(1+'Wildberries (РРЦ)'!$D$2),0)</f>
        <v>16762</v>
      </c>
      <c r="G36" s="29">
        <v>0</v>
      </c>
      <c r="H36" s="56">
        <f t="shared" si="3"/>
        <v>16762</v>
      </c>
      <c r="I36" s="56">
        <v>12507.75</v>
      </c>
    </row>
    <row r="37" spans="1:10">
      <c r="A37" s="17" t="s">
        <v>27</v>
      </c>
      <c r="B37" s="44"/>
      <c r="C37" s="46"/>
      <c r="D37" s="22">
        <v>180</v>
      </c>
      <c r="E37" s="23">
        <v>18445</v>
      </c>
      <c r="F37" s="24">
        <f>ROUND(E37*(1+'Wildberries (РРЦ)'!$D$2),0)</f>
        <v>18445</v>
      </c>
      <c r="G37" s="25">
        <v>0</v>
      </c>
      <c r="H37" s="55">
        <f t="shared" si="3"/>
        <v>18445</v>
      </c>
      <c r="I37" s="55">
        <v>13766.625</v>
      </c>
    </row>
    <row r="38" spans="1:10" ht="16.5" thickBot="1">
      <c r="A38" s="17"/>
      <c r="B38" s="44"/>
      <c r="C38" s="47"/>
      <c r="D38" s="30">
        <v>200</v>
      </c>
      <c r="E38" s="31">
        <v>20534</v>
      </c>
      <c r="F38" s="32">
        <f>ROUND(E38*(1+'Wildberries (РРЦ)'!$D$2),0)</f>
        <v>20534</v>
      </c>
      <c r="G38" s="33">
        <v>0</v>
      </c>
      <c r="H38" s="66">
        <f t="shared" si="3"/>
        <v>20534</v>
      </c>
      <c r="I38" s="66">
        <v>15330.375</v>
      </c>
    </row>
    <row r="39" spans="1:10" ht="53.45" customHeight="1" thickBot="1">
      <c r="A39" s="13" t="s">
        <v>32</v>
      </c>
      <c r="B39" s="14" t="s">
        <v>5</v>
      </c>
      <c r="C39" s="50" t="s">
        <v>6</v>
      </c>
      <c r="D39" s="51"/>
      <c r="E39" s="14"/>
      <c r="F39" s="15" t="s">
        <v>7</v>
      </c>
      <c r="G39" s="16" t="s">
        <v>8</v>
      </c>
      <c r="H39" s="64" t="s">
        <v>9</v>
      </c>
      <c r="I39" s="65" t="s">
        <v>10</v>
      </c>
      <c r="J39" s="34"/>
    </row>
    <row r="40" spans="1:10" ht="15" customHeight="1">
      <c r="A40" s="17"/>
      <c r="B40" s="44" t="s">
        <v>33</v>
      </c>
      <c r="C40" s="45" t="s">
        <v>12</v>
      </c>
      <c r="D40" s="18">
        <v>70</v>
      </c>
      <c r="E40" s="19">
        <v>10990</v>
      </c>
      <c r="F40" s="20">
        <f>ROUND(E40*(1+'Wildberries (РРЦ)'!$D$2),0)</f>
        <v>10990</v>
      </c>
      <c r="G40" s="21">
        <v>0</v>
      </c>
      <c r="H40" s="63">
        <f t="shared" ref="H40:H47" si="4">F40*(1-G40)</f>
        <v>10990</v>
      </c>
      <c r="I40" s="63">
        <v>7558.875</v>
      </c>
    </row>
    <row r="41" spans="1:10" ht="15.75" customHeight="1">
      <c r="A41" s="17" t="s">
        <v>34</v>
      </c>
      <c r="B41" s="44"/>
      <c r="C41" s="46"/>
      <c r="D41" s="22">
        <v>80</v>
      </c>
      <c r="E41" s="23">
        <v>11950</v>
      </c>
      <c r="F41" s="24">
        <f>ROUND(E41*(1+'Wildberries (РРЦ)'!$D$2),0)</f>
        <v>11950</v>
      </c>
      <c r="G41" s="25">
        <v>0</v>
      </c>
      <c r="H41" s="55">
        <f t="shared" si="4"/>
        <v>11950</v>
      </c>
      <c r="I41" s="55">
        <v>8210.25</v>
      </c>
    </row>
    <row r="42" spans="1:10" ht="15.75" customHeight="1">
      <c r="A42" s="17" t="s">
        <v>31</v>
      </c>
      <c r="B42" s="44"/>
      <c r="C42" s="46"/>
      <c r="D42" s="22">
        <v>90</v>
      </c>
      <c r="E42" s="23">
        <v>13120</v>
      </c>
      <c r="F42" s="24">
        <f>ROUND(E42*(1+'Wildberries (РРЦ)'!$D$2),0)</f>
        <v>13120</v>
      </c>
      <c r="G42" s="25">
        <v>0</v>
      </c>
      <c r="H42" s="55">
        <f t="shared" si="4"/>
        <v>13120</v>
      </c>
      <c r="I42" s="55">
        <v>9022.5</v>
      </c>
    </row>
    <row r="43" spans="1:10">
      <c r="A43" s="17" t="s">
        <v>15</v>
      </c>
      <c r="B43" s="44"/>
      <c r="C43" s="46"/>
      <c r="D43" s="22">
        <v>120</v>
      </c>
      <c r="E43" s="23">
        <v>16958</v>
      </c>
      <c r="F43" s="24">
        <f>ROUND(E43*(1+'Wildberries (РРЦ)'!$D$2),0)</f>
        <v>16958</v>
      </c>
      <c r="G43" s="25">
        <v>0</v>
      </c>
      <c r="H43" s="55">
        <f t="shared" si="4"/>
        <v>16958</v>
      </c>
      <c r="I43" s="55">
        <v>11661.75</v>
      </c>
    </row>
    <row r="44" spans="1:10">
      <c r="A44" s="17" t="s">
        <v>23</v>
      </c>
      <c r="B44" s="44"/>
      <c r="C44" s="46"/>
      <c r="D44" s="22">
        <v>140</v>
      </c>
      <c r="E44" s="23">
        <v>19034</v>
      </c>
      <c r="F44" s="24">
        <f>ROUND(E44*(1+'Wildberries (РРЦ)'!$D$2),0)</f>
        <v>19034</v>
      </c>
      <c r="G44" s="25">
        <v>0</v>
      </c>
      <c r="H44" s="55">
        <f t="shared" si="4"/>
        <v>19034</v>
      </c>
      <c r="I44" s="55">
        <v>13082.625</v>
      </c>
    </row>
    <row r="45" spans="1:10">
      <c r="A45" s="17" t="s">
        <v>17</v>
      </c>
      <c r="B45" s="44"/>
      <c r="C45" s="46"/>
      <c r="D45" s="26">
        <v>160</v>
      </c>
      <c r="E45" s="27">
        <v>21533</v>
      </c>
      <c r="F45" s="28">
        <f>ROUND(E45*(1+'Wildberries (РРЦ)'!$D$2),0)</f>
        <v>21533</v>
      </c>
      <c r="G45" s="29">
        <v>0</v>
      </c>
      <c r="H45" s="56">
        <f t="shared" si="4"/>
        <v>21533</v>
      </c>
      <c r="I45" s="56">
        <v>14809.5</v>
      </c>
    </row>
    <row r="46" spans="1:10">
      <c r="A46" s="17" t="s">
        <v>35</v>
      </c>
      <c r="B46" s="44"/>
      <c r="C46" s="46"/>
      <c r="D46" s="22">
        <v>180</v>
      </c>
      <c r="E46" s="23">
        <v>23729</v>
      </c>
      <c r="F46" s="24">
        <f>ROUND(E46*(1+'Wildberries (РРЦ)'!$D$2),0)</f>
        <v>23729</v>
      </c>
      <c r="G46" s="25">
        <v>0</v>
      </c>
      <c r="H46" s="55">
        <f t="shared" si="4"/>
        <v>23729</v>
      </c>
      <c r="I46" s="55">
        <v>16311.375</v>
      </c>
    </row>
    <row r="47" spans="1:10" ht="16.5" thickBot="1">
      <c r="A47" s="17"/>
      <c r="B47" s="44"/>
      <c r="C47" s="47"/>
      <c r="D47" s="30">
        <v>200</v>
      </c>
      <c r="E47" s="31">
        <v>26396</v>
      </c>
      <c r="F47" s="32">
        <f>ROUND(E47*(1+'Wildberries (РРЦ)'!$D$2),0)</f>
        <v>26396</v>
      </c>
      <c r="G47" s="33">
        <v>0</v>
      </c>
      <c r="H47" s="66">
        <f t="shared" si="4"/>
        <v>26396</v>
      </c>
      <c r="I47" s="66">
        <v>18148.5</v>
      </c>
    </row>
    <row r="48" spans="1:10" ht="53.45" customHeight="1" thickBot="1">
      <c r="A48" s="13" t="s">
        <v>36</v>
      </c>
      <c r="B48" s="14" t="s">
        <v>5</v>
      </c>
      <c r="C48" s="50" t="s">
        <v>6</v>
      </c>
      <c r="D48" s="51"/>
      <c r="E48" s="14"/>
      <c r="F48" s="15" t="s">
        <v>7</v>
      </c>
      <c r="G48" s="16" t="s">
        <v>8</v>
      </c>
      <c r="H48" s="64" t="s">
        <v>9</v>
      </c>
      <c r="I48" s="65" t="s">
        <v>10</v>
      </c>
    </row>
    <row r="49" spans="1:9" ht="15" customHeight="1">
      <c r="A49" s="17"/>
      <c r="B49" s="44" t="s">
        <v>37</v>
      </c>
      <c r="C49" s="45" t="s">
        <v>12</v>
      </c>
      <c r="D49" s="18">
        <v>70</v>
      </c>
      <c r="E49" s="19">
        <v>9542</v>
      </c>
      <c r="F49" s="20">
        <f>ROUND(E49*(1+'Wildberries (РРЦ)'!$D$2),0)</f>
        <v>9542</v>
      </c>
      <c r="G49" s="21">
        <v>0</v>
      </c>
      <c r="H49" s="63">
        <f t="shared" ref="H49:H56" si="5">F49*(1-G49)</f>
        <v>9542</v>
      </c>
      <c r="I49" s="63">
        <v>7519.5</v>
      </c>
    </row>
    <row r="50" spans="1:9" ht="15.75" customHeight="1">
      <c r="A50" s="17" t="s">
        <v>34</v>
      </c>
      <c r="B50" s="44"/>
      <c r="C50" s="46"/>
      <c r="D50" s="22">
        <v>80</v>
      </c>
      <c r="E50" s="23">
        <v>10306</v>
      </c>
      <c r="F50" s="24">
        <f>ROUND(E50*(1+'Wildberries (РРЦ)'!$D$2),0)</f>
        <v>10306</v>
      </c>
      <c r="G50" s="25">
        <v>0</v>
      </c>
      <c r="H50" s="55">
        <f t="shared" si="5"/>
        <v>10306</v>
      </c>
      <c r="I50" s="55">
        <v>8142.75</v>
      </c>
    </row>
    <row r="51" spans="1:9" ht="15.75" customHeight="1">
      <c r="A51" s="17" t="s">
        <v>38</v>
      </c>
      <c r="B51" s="44"/>
      <c r="C51" s="46"/>
      <c r="D51" s="22">
        <v>90</v>
      </c>
      <c r="E51" s="23">
        <v>11325</v>
      </c>
      <c r="F51" s="24">
        <f>ROUND(E51*(1+'Wildberries (РРЦ)'!$D$2),0)</f>
        <v>11325</v>
      </c>
      <c r="G51" s="25">
        <v>0</v>
      </c>
      <c r="H51" s="55">
        <f t="shared" si="5"/>
        <v>11325</v>
      </c>
      <c r="I51" s="55">
        <v>8929.125</v>
      </c>
    </row>
    <row r="52" spans="1:9">
      <c r="A52" s="17" t="s">
        <v>15</v>
      </c>
      <c r="B52" s="44"/>
      <c r="C52" s="46"/>
      <c r="D52" s="22">
        <v>120</v>
      </c>
      <c r="E52" s="23">
        <v>14621</v>
      </c>
      <c r="F52" s="24">
        <f>ROUND(E52*(1+'Wildberries (РРЦ)'!$D$2),0)</f>
        <v>14621</v>
      </c>
      <c r="G52" s="25">
        <v>0</v>
      </c>
      <c r="H52" s="55">
        <f t="shared" si="5"/>
        <v>14621</v>
      </c>
      <c r="I52" s="55">
        <v>11531.25</v>
      </c>
    </row>
    <row r="53" spans="1:9">
      <c r="A53" s="17" t="s">
        <v>23</v>
      </c>
      <c r="B53" s="44"/>
      <c r="C53" s="46"/>
      <c r="D53" s="22">
        <v>140</v>
      </c>
      <c r="E53" s="23">
        <v>16321</v>
      </c>
      <c r="F53" s="24">
        <f>ROUND(E53*(1+'Wildberries (РРЦ)'!$D$2),0)</f>
        <v>16321</v>
      </c>
      <c r="G53" s="25">
        <v>0</v>
      </c>
      <c r="H53" s="55">
        <f t="shared" si="5"/>
        <v>16321</v>
      </c>
      <c r="I53" s="55">
        <v>12890.25</v>
      </c>
    </row>
    <row r="54" spans="1:9">
      <c r="A54" s="17" t="s">
        <v>17</v>
      </c>
      <c r="B54" s="44"/>
      <c r="C54" s="46"/>
      <c r="D54" s="26">
        <v>160</v>
      </c>
      <c r="E54" s="27">
        <v>18439</v>
      </c>
      <c r="F54" s="28">
        <f>ROUND(E54*(1+'Wildberries (РРЦ)'!$D$2),0)</f>
        <v>18439</v>
      </c>
      <c r="G54" s="29">
        <v>0</v>
      </c>
      <c r="H54" s="56">
        <f t="shared" si="5"/>
        <v>18439</v>
      </c>
      <c r="I54" s="56">
        <v>14556.375</v>
      </c>
    </row>
    <row r="55" spans="1:9">
      <c r="A55" s="17" t="s">
        <v>27</v>
      </c>
      <c r="B55" s="44"/>
      <c r="C55" s="46"/>
      <c r="D55" s="22">
        <v>180</v>
      </c>
      <c r="E55" s="23">
        <v>20303</v>
      </c>
      <c r="F55" s="24">
        <f>ROUND(E55*(1+'Wildberries (РРЦ)'!$D$2),0)</f>
        <v>20303</v>
      </c>
      <c r="G55" s="25">
        <v>0</v>
      </c>
      <c r="H55" s="55">
        <f t="shared" si="5"/>
        <v>20303</v>
      </c>
      <c r="I55" s="55">
        <v>16018.875</v>
      </c>
    </row>
    <row r="56" spans="1:9" ht="16.5" thickBot="1">
      <c r="A56" s="17"/>
      <c r="B56" s="44"/>
      <c r="C56" s="47"/>
      <c r="D56" s="30">
        <v>200</v>
      </c>
      <c r="E56" s="31">
        <v>22567</v>
      </c>
      <c r="F56" s="32">
        <f>ROUND(E56*(1+'Wildberries (РРЦ)'!$D$2),0)</f>
        <v>22567</v>
      </c>
      <c r="G56" s="33">
        <v>0</v>
      </c>
      <c r="H56" s="66">
        <f t="shared" si="5"/>
        <v>22567</v>
      </c>
      <c r="I56" s="66">
        <v>17807.625</v>
      </c>
    </row>
    <row r="57" spans="1:9" ht="53.45" customHeight="1" thickBot="1">
      <c r="A57" s="13" t="s">
        <v>39</v>
      </c>
      <c r="B57" s="14" t="s">
        <v>5</v>
      </c>
      <c r="C57" s="50" t="s">
        <v>6</v>
      </c>
      <c r="D57" s="51"/>
      <c r="E57" s="14"/>
      <c r="F57" s="15" t="s">
        <v>7</v>
      </c>
      <c r="G57" s="16" t="s">
        <v>8</v>
      </c>
      <c r="H57" s="64" t="s">
        <v>9</v>
      </c>
      <c r="I57" s="65" t="s">
        <v>10</v>
      </c>
    </row>
    <row r="58" spans="1:9" ht="15" customHeight="1">
      <c r="A58" s="17"/>
      <c r="B58" s="44" t="s">
        <v>40</v>
      </c>
      <c r="C58" s="45" t="s">
        <v>12</v>
      </c>
      <c r="D58" s="18">
        <v>70</v>
      </c>
      <c r="E58" s="19">
        <v>12249</v>
      </c>
      <c r="F58" s="20">
        <f>ROUND(E58*(1+'Wildberries (РРЦ)'!$D$2),0)</f>
        <v>12249</v>
      </c>
      <c r="G58" s="21">
        <v>0</v>
      </c>
      <c r="H58" s="63">
        <f t="shared" ref="H58:H65" si="6">F58*(1-G58)</f>
        <v>12249</v>
      </c>
      <c r="I58" s="63">
        <v>9056.25</v>
      </c>
    </row>
    <row r="59" spans="1:9" ht="15.75" customHeight="1">
      <c r="A59" s="17" t="s">
        <v>26</v>
      </c>
      <c r="B59" s="44"/>
      <c r="C59" s="46"/>
      <c r="D59" s="22">
        <v>80</v>
      </c>
      <c r="E59" s="23">
        <v>13308</v>
      </c>
      <c r="F59" s="24">
        <f>ROUND(E59*(1+'Wildberries (РРЦ)'!$D$2),0)</f>
        <v>13308</v>
      </c>
      <c r="G59" s="25">
        <v>0</v>
      </c>
      <c r="H59" s="55">
        <f t="shared" si="6"/>
        <v>13308</v>
      </c>
      <c r="I59" s="55">
        <v>9824.625</v>
      </c>
    </row>
    <row r="60" spans="1:9" ht="15.75" customHeight="1">
      <c r="A60" s="17" t="s">
        <v>38</v>
      </c>
      <c r="B60" s="44"/>
      <c r="C60" s="46"/>
      <c r="D60" s="22">
        <v>90</v>
      </c>
      <c r="E60" s="23">
        <v>14607</v>
      </c>
      <c r="F60" s="24">
        <f>ROUND(E60*(1+'Wildberries (РРЦ)'!$D$2),0)</f>
        <v>14607</v>
      </c>
      <c r="G60" s="25">
        <v>0</v>
      </c>
      <c r="H60" s="55">
        <f t="shared" si="6"/>
        <v>14607</v>
      </c>
      <c r="I60" s="55">
        <v>10786.5</v>
      </c>
    </row>
    <row r="61" spans="1:9">
      <c r="A61" s="17" t="s">
        <v>15</v>
      </c>
      <c r="B61" s="44"/>
      <c r="C61" s="46"/>
      <c r="D61" s="22">
        <v>120</v>
      </c>
      <c r="E61" s="23">
        <v>18815</v>
      </c>
      <c r="F61" s="24">
        <f>ROUND(E61*(1+'Wildberries (РРЦ)'!$D$2),0)</f>
        <v>18815</v>
      </c>
      <c r="G61" s="25">
        <v>0</v>
      </c>
      <c r="H61" s="55">
        <f t="shared" si="6"/>
        <v>18815</v>
      </c>
      <c r="I61" s="55">
        <v>13884.75</v>
      </c>
    </row>
    <row r="62" spans="1:9">
      <c r="A62" s="17" t="s">
        <v>23</v>
      </c>
      <c r="B62" s="44"/>
      <c r="C62" s="46"/>
      <c r="D62" s="22">
        <v>140</v>
      </c>
      <c r="E62" s="23">
        <v>21093</v>
      </c>
      <c r="F62" s="24">
        <f>ROUND(E62*(1+'Wildberries (РРЦ)'!$D$2),0)</f>
        <v>21093</v>
      </c>
      <c r="G62" s="25">
        <v>0</v>
      </c>
      <c r="H62" s="55">
        <f t="shared" si="6"/>
        <v>21093</v>
      </c>
      <c r="I62" s="55">
        <v>15580.125</v>
      </c>
    </row>
    <row r="63" spans="1:9">
      <c r="A63" s="17" t="s">
        <v>17</v>
      </c>
      <c r="B63" s="44"/>
      <c r="C63" s="46"/>
      <c r="D63" s="26">
        <v>160</v>
      </c>
      <c r="E63" s="27">
        <v>23854</v>
      </c>
      <c r="F63" s="28">
        <f>ROUND(E63*(1+'Wildberries (РРЦ)'!$D$2),0)</f>
        <v>23854</v>
      </c>
      <c r="G63" s="29">
        <v>0</v>
      </c>
      <c r="H63" s="56">
        <f t="shared" si="6"/>
        <v>23854</v>
      </c>
      <c r="I63" s="56">
        <v>17613</v>
      </c>
    </row>
    <row r="64" spans="1:9">
      <c r="A64" s="17" t="s">
        <v>35</v>
      </c>
      <c r="B64" s="44"/>
      <c r="C64" s="46"/>
      <c r="D64" s="22">
        <v>180</v>
      </c>
      <c r="E64" s="23">
        <v>26254</v>
      </c>
      <c r="F64" s="24">
        <f>ROUND(E64*(1+'Wildberries (РРЦ)'!$D$2),0)</f>
        <v>26254</v>
      </c>
      <c r="G64" s="25">
        <v>0</v>
      </c>
      <c r="H64" s="55">
        <f t="shared" si="6"/>
        <v>26254</v>
      </c>
      <c r="I64" s="55">
        <v>19393.875</v>
      </c>
    </row>
    <row r="65" spans="1:9" ht="16.5" thickBot="1">
      <c r="A65" s="17"/>
      <c r="B65" s="44"/>
      <c r="C65" s="47"/>
      <c r="D65" s="30">
        <v>200</v>
      </c>
      <c r="E65" s="31">
        <v>29162</v>
      </c>
      <c r="F65" s="32">
        <f>ROUND(E65*(1+'Wildberries (РРЦ)'!$D$2),0)</f>
        <v>29162</v>
      </c>
      <c r="G65" s="33">
        <v>0</v>
      </c>
      <c r="H65" s="55">
        <f t="shared" si="6"/>
        <v>29162</v>
      </c>
      <c r="I65" s="55">
        <v>21535.875</v>
      </c>
    </row>
    <row r="66" spans="1:9" ht="53.45" customHeight="1" thickBot="1">
      <c r="A66" s="13" t="s">
        <v>41</v>
      </c>
      <c r="B66" s="14" t="s">
        <v>5</v>
      </c>
      <c r="C66" s="50" t="s">
        <v>6</v>
      </c>
      <c r="D66" s="51"/>
      <c r="E66" s="14"/>
      <c r="F66" s="15" t="s">
        <v>7</v>
      </c>
      <c r="G66" s="16" t="s">
        <v>8</v>
      </c>
      <c r="H66" s="67" t="s">
        <v>9</v>
      </c>
      <c r="I66" s="68" t="s">
        <v>10</v>
      </c>
    </row>
    <row r="67" spans="1:9" ht="15.6" customHeight="1">
      <c r="A67" s="17" t="s">
        <v>42</v>
      </c>
      <c r="B67" s="44" t="s">
        <v>43</v>
      </c>
      <c r="C67" s="45" t="s">
        <v>12</v>
      </c>
      <c r="D67" s="18">
        <v>70</v>
      </c>
      <c r="E67" s="19">
        <v>9951</v>
      </c>
      <c r="F67" s="20">
        <f>ROUND(E67*(1+'Wildberries (РРЦ)'!$D$2),0)</f>
        <v>9951</v>
      </c>
      <c r="G67" s="21">
        <v>0</v>
      </c>
      <c r="H67" s="63">
        <f t="shared" ref="H67:H74" si="7">F67*(1-G67)</f>
        <v>9951</v>
      </c>
      <c r="I67" s="63">
        <v>8451</v>
      </c>
    </row>
    <row r="68" spans="1:9">
      <c r="A68" s="17" t="s">
        <v>44</v>
      </c>
      <c r="B68" s="44"/>
      <c r="C68" s="46"/>
      <c r="D68" s="22">
        <v>80</v>
      </c>
      <c r="E68" s="23">
        <v>10674</v>
      </c>
      <c r="F68" s="24">
        <f>ROUND(E68*(1+'Wildberries (РРЦ)'!$D$2),0)</f>
        <v>10674</v>
      </c>
      <c r="G68" s="25">
        <v>0</v>
      </c>
      <c r="H68" s="55">
        <f t="shared" si="7"/>
        <v>10674</v>
      </c>
      <c r="I68" s="55">
        <v>9064.125</v>
      </c>
    </row>
    <row r="69" spans="1:9">
      <c r="A69" s="17" t="s">
        <v>45</v>
      </c>
      <c r="B69" s="44"/>
      <c r="C69" s="46"/>
      <c r="D69" s="22">
        <v>90</v>
      </c>
      <c r="E69" s="23">
        <v>11832</v>
      </c>
      <c r="F69" s="24">
        <f>ROUND(E69*(1+'Wildberries (РРЦ)'!$D$2),0)</f>
        <v>11832</v>
      </c>
      <c r="G69" s="25">
        <v>0</v>
      </c>
      <c r="H69" s="55">
        <f t="shared" si="7"/>
        <v>11832</v>
      </c>
      <c r="I69" s="55">
        <v>10042.875</v>
      </c>
    </row>
    <row r="70" spans="1:9">
      <c r="A70" s="17" t="s">
        <v>15</v>
      </c>
      <c r="B70" s="44"/>
      <c r="C70" s="46"/>
      <c r="D70" s="22">
        <v>120</v>
      </c>
      <c r="E70" s="23">
        <v>15026</v>
      </c>
      <c r="F70" s="24">
        <f>ROUND(E70*(1+'Wildberries (РРЦ)'!$D$2),0)</f>
        <v>15026</v>
      </c>
      <c r="G70" s="25">
        <v>0</v>
      </c>
      <c r="H70" s="55">
        <f t="shared" si="7"/>
        <v>15026</v>
      </c>
      <c r="I70" s="55">
        <v>12753</v>
      </c>
    </row>
    <row r="71" spans="1:9">
      <c r="A71" s="17" t="s">
        <v>23</v>
      </c>
      <c r="B71" s="44"/>
      <c r="C71" s="46"/>
      <c r="D71" s="22">
        <v>140</v>
      </c>
      <c r="E71" s="23">
        <v>17141</v>
      </c>
      <c r="F71" s="24">
        <f>ROUND(E71*(1+'Wildberries (РРЦ)'!$D$2),0)</f>
        <v>17141</v>
      </c>
      <c r="G71" s="25">
        <v>0</v>
      </c>
      <c r="H71" s="55">
        <f t="shared" si="7"/>
        <v>17141</v>
      </c>
      <c r="I71" s="55">
        <v>14555.25</v>
      </c>
    </row>
    <row r="72" spans="1:9">
      <c r="A72" s="17" t="s">
        <v>17</v>
      </c>
      <c r="B72" s="44"/>
      <c r="C72" s="46"/>
      <c r="D72" s="26">
        <v>160</v>
      </c>
      <c r="E72" s="27">
        <v>19232</v>
      </c>
      <c r="F72" s="28">
        <f>ROUND(E72*(1+'Wildberries (РРЦ)'!$D$2),0)</f>
        <v>19232</v>
      </c>
      <c r="G72" s="29">
        <v>0</v>
      </c>
      <c r="H72" s="56">
        <f t="shared" si="7"/>
        <v>19232</v>
      </c>
      <c r="I72" s="56">
        <v>16335</v>
      </c>
    </row>
    <row r="73" spans="1:9">
      <c r="A73" s="17" t="s">
        <v>46</v>
      </c>
      <c r="B73" s="44"/>
      <c r="C73" s="46"/>
      <c r="D73" s="22">
        <v>180</v>
      </c>
      <c r="E73" s="23">
        <v>21337</v>
      </c>
      <c r="F73" s="24">
        <f>ROUND(E73*(1+'Wildberries (РРЦ)'!$D$2),0)</f>
        <v>21337</v>
      </c>
      <c r="G73" s="25">
        <v>0</v>
      </c>
      <c r="H73" s="55">
        <f t="shared" si="7"/>
        <v>21337</v>
      </c>
      <c r="I73" s="55">
        <v>18113.625</v>
      </c>
    </row>
    <row r="74" spans="1:9" ht="16.5" thickBot="1">
      <c r="A74" s="35"/>
      <c r="B74" s="52"/>
      <c r="C74" s="53"/>
      <c r="D74" s="36">
        <v>200</v>
      </c>
      <c r="E74" s="37">
        <v>23558</v>
      </c>
      <c r="F74" s="38">
        <f>ROUND(E74*(1+'Wildberries (РРЦ)'!$D$2),0)</f>
        <v>23558</v>
      </c>
      <c r="G74" s="39">
        <v>0</v>
      </c>
      <c r="H74" s="66">
        <f t="shared" si="7"/>
        <v>23558</v>
      </c>
      <c r="I74" s="66">
        <v>19994.625</v>
      </c>
    </row>
    <row r="75" spans="1:9" ht="53.45" customHeight="1" thickBot="1">
      <c r="A75" s="13" t="s">
        <v>47</v>
      </c>
      <c r="B75" s="14" t="s">
        <v>5</v>
      </c>
      <c r="C75" s="50" t="s">
        <v>6</v>
      </c>
      <c r="D75" s="51"/>
      <c r="E75" s="14"/>
      <c r="F75" s="15" t="s">
        <v>7</v>
      </c>
      <c r="G75" s="16" t="s">
        <v>8</v>
      </c>
      <c r="H75" s="64" t="s">
        <v>9</v>
      </c>
      <c r="I75" s="65" t="s">
        <v>10</v>
      </c>
    </row>
    <row r="76" spans="1:9" ht="15" customHeight="1">
      <c r="A76" s="17"/>
      <c r="B76" s="44" t="s">
        <v>48</v>
      </c>
      <c r="C76" s="45" t="s">
        <v>12</v>
      </c>
      <c r="D76" s="18">
        <v>70</v>
      </c>
      <c r="E76" s="19">
        <v>8510</v>
      </c>
      <c r="F76" s="20">
        <f>ROUND(E76*(1+'Wildberries (РРЦ)'!$D$2),0)</f>
        <v>8510</v>
      </c>
      <c r="G76" s="21">
        <v>0.05</v>
      </c>
      <c r="H76" s="63">
        <f t="shared" ref="H76:H83" si="8">F76*(1-G76)</f>
        <v>8084.5</v>
      </c>
      <c r="I76" s="63">
        <v>6193.125</v>
      </c>
    </row>
    <row r="77" spans="1:9" ht="15.75" customHeight="1">
      <c r="A77" s="17" t="s">
        <v>34</v>
      </c>
      <c r="B77" s="44"/>
      <c r="C77" s="46"/>
      <c r="D77" s="22">
        <v>80</v>
      </c>
      <c r="E77" s="23">
        <v>9232</v>
      </c>
      <c r="F77" s="24">
        <f>ROUND(E77*(1+'Wildberries (РРЦ)'!$D$2),0)</f>
        <v>9232</v>
      </c>
      <c r="G77" s="25">
        <v>0.05</v>
      </c>
      <c r="H77" s="55">
        <f t="shared" si="8"/>
        <v>8770.4</v>
      </c>
      <c r="I77" s="55">
        <v>6708.375</v>
      </c>
    </row>
    <row r="78" spans="1:9" ht="15.75" customHeight="1">
      <c r="A78" s="17" t="s">
        <v>31</v>
      </c>
      <c r="B78" s="44"/>
      <c r="C78" s="46"/>
      <c r="D78" s="22">
        <v>90</v>
      </c>
      <c r="E78" s="23">
        <v>10129</v>
      </c>
      <c r="F78" s="24">
        <f>ROUND(E78*(1+'Wildberries (РРЦ)'!$D$2),0)</f>
        <v>10129</v>
      </c>
      <c r="G78" s="25">
        <v>0.05</v>
      </c>
      <c r="H78" s="55">
        <f t="shared" si="8"/>
        <v>9622.5499999999993</v>
      </c>
      <c r="I78" s="55">
        <v>7368.75</v>
      </c>
    </row>
    <row r="79" spans="1:9">
      <c r="A79" s="17" t="s">
        <v>15</v>
      </c>
      <c r="B79" s="44"/>
      <c r="C79" s="46"/>
      <c r="D79" s="22">
        <v>120</v>
      </c>
      <c r="E79" s="23">
        <v>13119</v>
      </c>
      <c r="F79" s="24">
        <f>ROUND(E79*(1+'Wildberries (РРЦ)'!$D$2),0)</f>
        <v>13119</v>
      </c>
      <c r="G79" s="25">
        <v>0.05</v>
      </c>
      <c r="H79" s="55">
        <f t="shared" si="8"/>
        <v>12463.05</v>
      </c>
      <c r="I79" s="55">
        <v>9549</v>
      </c>
    </row>
    <row r="80" spans="1:9">
      <c r="A80" s="17" t="s">
        <v>23</v>
      </c>
      <c r="B80" s="44"/>
      <c r="C80" s="46"/>
      <c r="D80" s="22">
        <v>140</v>
      </c>
      <c r="E80" s="23">
        <v>14654</v>
      </c>
      <c r="F80" s="24">
        <f>ROUND(E80*(1+'Wildberries (РРЦ)'!$D$2),0)</f>
        <v>14654</v>
      </c>
      <c r="G80" s="25">
        <v>0.05</v>
      </c>
      <c r="H80" s="55">
        <f t="shared" si="8"/>
        <v>13921.3</v>
      </c>
      <c r="I80" s="55">
        <v>10672.875</v>
      </c>
    </row>
    <row r="81" spans="1:9">
      <c r="A81" s="17" t="s">
        <v>17</v>
      </c>
      <c r="B81" s="44"/>
      <c r="C81" s="46"/>
      <c r="D81" s="26">
        <v>160</v>
      </c>
      <c r="E81" s="27">
        <v>16577</v>
      </c>
      <c r="F81" s="28">
        <f>ROUND(E81*(1+'Wildberries (РРЦ)'!$D$2),0)</f>
        <v>16577</v>
      </c>
      <c r="G81" s="29">
        <v>0.05</v>
      </c>
      <c r="H81" s="56">
        <f t="shared" si="8"/>
        <v>15748.15</v>
      </c>
      <c r="I81" s="56">
        <v>12075.75</v>
      </c>
    </row>
    <row r="82" spans="1:9">
      <c r="A82" s="17" t="s">
        <v>27</v>
      </c>
      <c r="B82" s="44"/>
      <c r="C82" s="46"/>
      <c r="D82" s="22">
        <v>180</v>
      </c>
      <c r="E82" s="23">
        <v>18239</v>
      </c>
      <c r="F82" s="24">
        <f>ROUND(E82*(1+'Wildberries (РРЦ)'!$D$2),0)</f>
        <v>18239</v>
      </c>
      <c r="G82" s="25">
        <v>0.05</v>
      </c>
      <c r="H82" s="55">
        <f t="shared" si="8"/>
        <v>17327.05</v>
      </c>
      <c r="I82" s="55">
        <v>13273.875</v>
      </c>
    </row>
    <row r="83" spans="1:9" ht="16.5" thickBot="1">
      <c r="A83" s="35"/>
      <c r="B83" s="52"/>
      <c r="C83" s="53"/>
      <c r="D83" s="36">
        <v>200</v>
      </c>
      <c r="E83" s="37">
        <v>20811</v>
      </c>
      <c r="F83" s="38">
        <f>ROUND(E83*(1+'Wildberries (РРЦ)'!$D$2),0)</f>
        <v>20811</v>
      </c>
      <c r="G83" s="39">
        <v>0.05</v>
      </c>
      <c r="H83" s="66">
        <f t="shared" si="8"/>
        <v>19770.45</v>
      </c>
      <c r="I83" s="66">
        <v>15156</v>
      </c>
    </row>
    <row r="84" spans="1:9" ht="53.45" customHeight="1" thickBot="1">
      <c r="A84" s="13" t="s">
        <v>49</v>
      </c>
      <c r="B84" s="14" t="s">
        <v>5</v>
      </c>
      <c r="C84" s="50" t="s">
        <v>6</v>
      </c>
      <c r="D84" s="51"/>
      <c r="E84" s="14"/>
      <c r="F84" s="15" t="s">
        <v>7</v>
      </c>
      <c r="G84" s="16" t="s">
        <v>8</v>
      </c>
      <c r="H84" s="64" t="s">
        <v>9</v>
      </c>
      <c r="I84" s="65" t="s">
        <v>10</v>
      </c>
    </row>
    <row r="85" spans="1:9" ht="15.6" customHeight="1">
      <c r="A85" s="40"/>
      <c r="B85" s="44" t="s">
        <v>50</v>
      </c>
      <c r="C85" s="45" t="s">
        <v>12</v>
      </c>
      <c r="D85" s="18">
        <v>70</v>
      </c>
      <c r="E85" s="19">
        <v>10876</v>
      </c>
      <c r="F85" s="20">
        <f>ROUND(E85*(1+'Wildberries (РРЦ)'!$D$2),0)</f>
        <v>10876</v>
      </c>
      <c r="G85" s="21">
        <v>0.05</v>
      </c>
      <c r="H85" s="63">
        <f t="shared" ref="H85:H92" si="9">F85*(1-G85)</f>
        <v>10332.199999999999</v>
      </c>
      <c r="I85" s="63">
        <v>7371</v>
      </c>
    </row>
    <row r="86" spans="1:9" ht="15.75" customHeight="1">
      <c r="A86" s="17" t="s">
        <v>26</v>
      </c>
      <c r="B86" s="44"/>
      <c r="C86" s="46"/>
      <c r="D86" s="22">
        <v>80</v>
      </c>
      <c r="E86" s="23">
        <v>11832</v>
      </c>
      <c r="F86" s="24">
        <f>ROUND(E86*(1+'Wildberries (РРЦ)'!$D$2),0)</f>
        <v>11832</v>
      </c>
      <c r="G86" s="25">
        <v>0.05</v>
      </c>
      <c r="H86" s="55">
        <f t="shared" si="9"/>
        <v>11240.4</v>
      </c>
      <c r="I86" s="55">
        <v>8002.125</v>
      </c>
    </row>
    <row r="87" spans="1:9" ht="15.75" customHeight="1">
      <c r="A87" s="17" t="s">
        <v>31</v>
      </c>
      <c r="B87" s="44"/>
      <c r="C87" s="46"/>
      <c r="D87" s="22">
        <v>90</v>
      </c>
      <c r="E87" s="23">
        <v>12981</v>
      </c>
      <c r="F87" s="24">
        <f>ROUND(E87*(1+'Wildberries (РРЦ)'!$D$2),0)</f>
        <v>12981</v>
      </c>
      <c r="G87" s="25">
        <v>0.05</v>
      </c>
      <c r="H87" s="55">
        <f t="shared" si="9"/>
        <v>12331.949999999999</v>
      </c>
      <c r="I87" s="55">
        <v>8795.25</v>
      </c>
    </row>
    <row r="88" spans="1:9">
      <c r="A88" s="17" t="s">
        <v>15</v>
      </c>
      <c r="B88" s="44"/>
      <c r="C88" s="46"/>
      <c r="D88" s="22">
        <v>120</v>
      </c>
      <c r="E88" s="23">
        <v>16784</v>
      </c>
      <c r="F88" s="24">
        <f>ROUND(E88*(1+'Wildberries (РРЦ)'!$D$2),0)</f>
        <v>16784</v>
      </c>
      <c r="G88" s="25">
        <v>0.05</v>
      </c>
      <c r="H88" s="55">
        <f t="shared" si="9"/>
        <v>15944.8</v>
      </c>
      <c r="I88" s="55">
        <v>11369.25</v>
      </c>
    </row>
    <row r="89" spans="1:9">
      <c r="A89" s="17" t="s">
        <v>23</v>
      </c>
      <c r="B89" s="44"/>
      <c r="C89" s="46"/>
      <c r="D89" s="22">
        <v>140</v>
      </c>
      <c r="E89" s="23">
        <v>18833</v>
      </c>
      <c r="F89" s="24">
        <f>ROUND(E89*(1+'Wildberries (РРЦ)'!$D$2),0)</f>
        <v>18833</v>
      </c>
      <c r="G89" s="25">
        <v>0.05</v>
      </c>
      <c r="H89" s="55">
        <f t="shared" si="9"/>
        <v>17891.349999999999</v>
      </c>
      <c r="I89" s="55">
        <v>12754.125</v>
      </c>
    </row>
    <row r="90" spans="1:9">
      <c r="A90" s="17" t="s">
        <v>17</v>
      </c>
      <c r="B90" s="44"/>
      <c r="C90" s="46"/>
      <c r="D90" s="26">
        <v>160</v>
      </c>
      <c r="E90" s="27">
        <v>21310</v>
      </c>
      <c r="F90" s="28">
        <f>ROUND(E90*(1+'Wildberries (РРЦ)'!$D$2),0)</f>
        <v>21310</v>
      </c>
      <c r="G90" s="29">
        <v>0.05</v>
      </c>
      <c r="H90" s="56">
        <f t="shared" si="9"/>
        <v>20244.5</v>
      </c>
      <c r="I90" s="56">
        <v>14374.125</v>
      </c>
    </row>
    <row r="91" spans="1:9">
      <c r="A91" s="17" t="s">
        <v>35</v>
      </c>
      <c r="B91" s="44"/>
      <c r="C91" s="46"/>
      <c r="D91" s="22">
        <v>180</v>
      </c>
      <c r="E91" s="23">
        <v>23469</v>
      </c>
      <c r="F91" s="24">
        <f>ROUND(E91*(1+'Wildberries (РРЦ)'!$D$2),0)</f>
        <v>23469</v>
      </c>
      <c r="G91" s="25">
        <v>0.05</v>
      </c>
      <c r="H91" s="55">
        <f t="shared" si="9"/>
        <v>22295.55</v>
      </c>
      <c r="I91" s="55">
        <v>15897.375</v>
      </c>
    </row>
    <row r="92" spans="1:9" ht="16.5" thickBot="1">
      <c r="A92" s="17"/>
      <c r="B92" s="52"/>
      <c r="C92" s="46"/>
      <c r="D92" s="22">
        <v>200</v>
      </c>
      <c r="E92" s="23">
        <v>26126</v>
      </c>
      <c r="F92" s="24">
        <f>ROUND(E92*(1+'Wildberries (РРЦ)'!$D$2),0)</f>
        <v>26126</v>
      </c>
      <c r="G92" s="25">
        <v>0.05</v>
      </c>
      <c r="H92" s="55">
        <f t="shared" si="9"/>
        <v>24819.699999999997</v>
      </c>
      <c r="I92" s="55">
        <v>17692.875</v>
      </c>
    </row>
  </sheetData>
  <mergeCells count="31">
    <mergeCell ref="C75:D75"/>
    <mergeCell ref="B76:B83"/>
    <mergeCell ref="C76:C83"/>
    <mergeCell ref="C84:D84"/>
    <mergeCell ref="B85:B92"/>
    <mergeCell ref="C85:C92"/>
    <mergeCell ref="C57:D57"/>
    <mergeCell ref="B58:B65"/>
    <mergeCell ref="C58:C65"/>
    <mergeCell ref="C66:D66"/>
    <mergeCell ref="B67:B74"/>
    <mergeCell ref="C67:C74"/>
    <mergeCell ref="C39:D39"/>
    <mergeCell ref="B40:B47"/>
    <mergeCell ref="C40:C47"/>
    <mergeCell ref="C48:D48"/>
    <mergeCell ref="B49:B56"/>
    <mergeCell ref="C49:C56"/>
    <mergeCell ref="C21:D21"/>
    <mergeCell ref="B22:B29"/>
    <mergeCell ref="C22:C29"/>
    <mergeCell ref="C30:D30"/>
    <mergeCell ref="B31:B38"/>
    <mergeCell ref="C31:C38"/>
    <mergeCell ref="B13:B20"/>
    <mergeCell ref="C13:C20"/>
    <mergeCell ref="A2:I2"/>
    <mergeCell ref="C3:D3"/>
    <mergeCell ref="B4:B11"/>
    <mergeCell ref="C4:C11"/>
    <mergeCell ref="C12:D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rowBreaks count="2" manualBreakCount="2">
    <brk id="29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Wildberries (РРЦ)</vt:lpstr>
      <vt:lpstr>ЭКОНОМ_C_BALANCE </vt:lpstr>
      <vt:lpstr>'ЭКОНОМ_C_BALANCE '!Заголовки_для_печати</vt:lpstr>
      <vt:lpstr>'Wildberries (РРЦ)'!Область_печати</vt:lpstr>
      <vt:lpstr>'ЭКОНОМ_C_BALANCE '!Область_печати</vt:lpstr>
    </vt:vector>
  </TitlesOfParts>
  <Company>askona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Унгефухт Анна Юрьевна</dc:creator>
  <cp:lastModifiedBy>Айталина</cp:lastModifiedBy>
  <dcterms:created xsi:type="dcterms:W3CDTF">2024-12-05T12:38:39Z</dcterms:created>
  <dcterms:modified xsi:type="dcterms:W3CDTF">2025-01-30T09:16:50Z</dcterms:modified>
</cp:coreProperties>
</file>