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луж\Полимербыт\"/>
    </mc:Choice>
  </mc:AlternateContent>
  <bookViews>
    <workbookView xWindow="0" yWindow="0" windowWidth="26415" windowHeight="1299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T15" i="1"/>
  <c r="U15" i="1" s="1"/>
  <c r="T14" i="1"/>
  <c r="U14" i="1" s="1"/>
  <c r="T13" i="1"/>
  <c r="T12" i="1"/>
  <c r="U12" i="1" s="1"/>
  <c r="T11" i="1"/>
  <c r="U11" i="1" s="1"/>
  <c r="T10" i="1"/>
  <c r="U10" i="1" s="1"/>
  <c r="T9" i="1"/>
  <c r="U9" i="1" s="1"/>
  <c r="T8" i="1"/>
  <c r="U8" i="1" s="1"/>
  <c r="T7" i="1"/>
  <c r="U7" i="1" s="1"/>
  <c r="T6" i="1"/>
  <c r="U6" i="1" s="1"/>
  <c r="T5" i="1"/>
  <c r="U5" i="1" s="1"/>
  <c r="T4" i="1"/>
  <c r="U4" i="1" s="1"/>
  <c r="T3" i="1"/>
  <c r="U3" i="1" s="1"/>
  <c r="T2" i="1"/>
  <c r="U2" i="1" s="1"/>
  <c r="U13" i="1"/>
  <c r="V14" i="1" l="1"/>
  <c r="V13" i="1"/>
  <c r="V10" i="1"/>
  <c r="V8" i="1"/>
  <c r="V7" i="1"/>
  <c r="V4" i="1"/>
  <c r="V15" i="1"/>
  <c r="V12" i="1"/>
  <c r="V11" i="1"/>
  <c r="V9" i="1"/>
  <c r="V6" i="1"/>
  <c r="V5" i="1"/>
  <c r="V3" i="1"/>
  <c r="V2" i="1"/>
  <c r="N15" i="1"/>
  <c r="L15" i="1"/>
  <c r="J15" i="1"/>
  <c r="N14" i="1"/>
  <c r="L14" i="1"/>
  <c r="J14" i="1"/>
  <c r="N13" i="1"/>
  <c r="L13" i="1"/>
  <c r="J13" i="1"/>
  <c r="N12" i="1"/>
  <c r="L12" i="1"/>
  <c r="J12" i="1"/>
  <c r="N11" i="1"/>
  <c r="L11" i="1"/>
  <c r="J11" i="1"/>
  <c r="N10" i="1"/>
  <c r="L10" i="1"/>
  <c r="J10" i="1"/>
  <c r="N9" i="1"/>
  <c r="L9" i="1"/>
  <c r="J9" i="1"/>
  <c r="N8" i="1"/>
  <c r="L8" i="1"/>
  <c r="J8" i="1"/>
  <c r="N7" i="1"/>
  <c r="L7" i="1"/>
  <c r="J7" i="1"/>
  <c r="N6" i="1"/>
  <c r="L6" i="1"/>
  <c r="J6" i="1"/>
  <c r="N5" i="1"/>
  <c r="L5" i="1"/>
  <c r="J5" i="1"/>
  <c r="N4" i="1"/>
  <c r="L4" i="1"/>
  <c r="J4" i="1"/>
  <c r="N3" i="1"/>
  <c r="L3" i="1"/>
  <c r="J3" i="1"/>
  <c r="N2" i="1"/>
  <c r="L2" i="1"/>
  <c r="J2" i="1"/>
</calcChain>
</file>

<file path=xl/sharedStrings.xml><?xml version="1.0" encoding="utf-8"?>
<sst xmlns="http://schemas.openxmlformats.org/spreadsheetml/2006/main" count="65" uniqueCount="60">
  <si>
    <t>Номенклатура</t>
  </si>
  <si>
    <t>Фото</t>
  </si>
  <si>
    <t>Кол-во в упаковке</t>
  </si>
  <si>
    <t>Размер изделия , ДхШхВ</t>
  </si>
  <si>
    <t>Штрихкод</t>
  </si>
  <si>
    <t>Размер упаковки, ДхШхВ</t>
  </si>
  <si>
    <t>Кол-во мест на палете 800-1200-1700</t>
  </si>
  <si>
    <t>В наличии, шт</t>
  </si>
  <si>
    <t>Кол-во шт. (расч.)</t>
  </si>
  <si>
    <t>Объем 1 упак.</t>
  </si>
  <si>
    <t>Объем заказа, м3</t>
  </si>
  <si>
    <t>Вес 1 упак.</t>
  </si>
  <si>
    <t>Вес заказа, кг</t>
  </si>
  <si>
    <t>Преимущества</t>
  </si>
  <si>
    <t>ЦенаБезНДСКонст</t>
  </si>
  <si>
    <t>ЦенаКонст</t>
  </si>
  <si>
    <t>Вешалка на дверь</t>
  </si>
  <si>
    <t>27-3-4,5</t>
  </si>
  <si>
    <t>290-290-215</t>
  </si>
  <si>
    <t>Контейнер для стирального порошка Smart 8,5л (прозрачный)</t>
  </si>
  <si>
    <t>23,5-22-31,5</t>
  </si>
  <si>
    <t>460-380-280</t>
  </si>
  <si>
    <t>КОНТЕЙНЕР ДЛЯ ОВОЩЕЙ 7,6л (бежевый)</t>
  </si>
  <si>
    <t>32,3-22-14,8</t>
  </si>
  <si>
    <t>700-470-240</t>
  </si>
  <si>
    <t>КОНТЕЙНЕР ДЛЯ ОВОЩЕЙ 11,2л (бежевый)</t>
  </si>
  <si>
    <t>32,3-22-21,7</t>
  </si>
  <si>
    <t>Набор органайзеров универсальных 3шт (S+M+L)(белый)</t>
  </si>
  <si>
    <t>33-23-10</t>
  </si>
  <si>
    <t>620-382-260</t>
  </si>
  <si>
    <t>Прочные и легкие органайзеры.Подходит для хранения бытовых принадлежностей, предметов гигиены, различных мелочей не только в холодильнике</t>
  </si>
  <si>
    <t>Кувшин с крышкой Lavender 2л</t>
  </si>
  <si>
    <t>21-14,5-21</t>
  </si>
  <si>
    <t>390-390-270</t>
  </si>
  <si>
    <t>Салатник Lavender 0,8л</t>
  </si>
  <si>
    <t>12,9-12,9-7</t>
  </si>
  <si>
    <t>230-230-170</t>
  </si>
  <si>
    <t>Миска с крышкой Lavender 3л</t>
  </si>
  <si>
    <t>22,5-22-11,5</t>
  </si>
  <si>
    <t>620-390-320</t>
  </si>
  <si>
    <t>БАНКА ДЛЯ СЫПУЧИХ ПРОДУКТОВ CUBBO SCANDI 1,2л (белый)</t>
  </si>
  <si>
    <t>11,2-11,2-14,5</t>
  </si>
  <si>
    <t>335-335-230</t>
  </si>
  <si>
    <t>Крышка надежно прилегает к корпусу который полнорстью прозрачный
Модульное хранение, экономия места на полке.
Нельзя мыть в посудомоечной машине.</t>
  </si>
  <si>
    <t>POLLY КОРОБКА 16л</t>
  </si>
  <si>
    <t>37-26-20,7</t>
  </si>
  <si>
    <t>КОНТЕЙНЕР ДЛЯ СПЕЦИЙ (5 секций)</t>
  </si>
  <si>
    <t>28,5-14-8,5</t>
  </si>
  <si>
    <t>БАНКИ(3шт)"СТАЙЛ" 1,3л+2,2л+4,0л ДЛЯ СЫПУЧИХ ПРОДУКТОВ</t>
  </si>
  <si>
    <t>26-11,3-27</t>
  </si>
  <si>
    <t>620-380-280</t>
  </si>
  <si>
    <t>"MYSTERY" КОРОБКА 16л</t>
  </si>
  <si>
    <t>КОНТЕЙНЕР ХОЗЯЙСТВЕННЫЙ УНИВЕРСАЛЬНЫЙ НА КОЛЕСАХ 10л</t>
  </si>
  <si>
    <t>46,2-16,2-27,2</t>
  </si>
  <si>
    <t>480-390-460</t>
  </si>
  <si>
    <t>Итого за дост</t>
  </si>
  <si>
    <t>Дост 1уп</t>
  </si>
  <si>
    <t>Дост 1шт</t>
  </si>
  <si>
    <t>Объем заказа</t>
  </si>
  <si>
    <t>кол-во упаковок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</si>
</sst>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000"/>
    <numFmt numFmtId="166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rgb="FFFFFFFF"/>
      <name val="Arial"/>
      <family val="2"/>
    </font>
    <font>
      <b/>
      <sz val="10"/>
      <color rgb="FFFFFFFF"/>
      <name val="Arial"/>
      <family val="2"/>
      <charset val="1"/>
    </font>
    <font>
      <sz val="11"/>
      <color rgb="FFFFFFFF"/>
      <name val="Arial"/>
      <family val="2"/>
    </font>
    <font>
      <sz val="14"/>
      <color rgb="FFFFFFFF"/>
      <name val="Arial"/>
      <family val="2"/>
    </font>
    <font>
      <b/>
      <sz val="10"/>
      <color rgb="FF8CFABE"/>
      <name val="Arial"/>
      <family val="2"/>
      <charset val="1"/>
    </font>
    <font>
      <sz val="12"/>
      <name val="Arial"/>
      <family val="2"/>
    </font>
    <font>
      <sz val="11"/>
      <color rgb="FFC00000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sz val="14"/>
      <color rgb="FF2850B4"/>
      <name val="Arial"/>
      <family val="2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574A0"/>
        <bgColor auto="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DC7EB"/>
      </left>
      <right/>
      <top style="thin">
        <color rgb="FFBDC7EB"/>
      </top>
      <bottom style="thin">
        <color rgb="FFBDC7EB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2" fontId="8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1" fontId="9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65" fontId="0" fillId="0" borderId="0" xfId="0" applyNumberFormat="1"/>
    <xf numFmtId="49" fontId="11" fillId="0" borderId="3" xfId="0" applyNumberFormat="1" applyFont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0" xfId="0" applyFill="1"/>
    <xf numFmtId="49" fontId="11" fillId="4" borderId="3" xfId="0" applyNumberFormat="1" applyFont="1" applyFill="1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92471</xdr:colOff>
      <xdr:row>1</xdr:row>
      <xdr:rowOff>82112</xdr:rowOff>
    </xdr:from>
    <xdr:to>
      <xdr:col>1</xdr:col>
      <xdr:colOff>924709</xdr:colOff>
      <xdr:row>1</xdr:row>
      <xdr:rowOff>968923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32321" y="271616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2</xdr:row>
      <xdr:rowOff>82112</xdr:rowOff>
    </xdr:from>
    <xdr:to>
      <xdr:col>1</xdr:col>
      <xdr:colOff>924709</xdr:colOff>
      <xdr:row>2</xdr:row>
      <xdr:rowOff>968922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2321" y="39963287"/>
          <a:ext cx="832238" cy="88681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3</xdr:row>
      <xdr:rowOff>82112</xdr:rowOff>
    </xdr:from>
    <xdr:to>
      <xdr:col>1</xdr:col>
      <xdr:colOff>924709</xdr:colOff>
      <xdr:row>3</xdr:row>
      <xdr:rowOff>968923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32321" y="1071716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4</xdr:row>
      <xdr:rowOff>82112</xdr:rowOff>
    </xdr:from>
    <xdr:to>
      <xdr:col>1</xdr:col>
      <xdr:colOff>924709</xdr:colOff>
      <xdr:row>4</xdr:row>
      <xdr:rowOff>968923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32321" y="1103720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5</xdr:row>
      <xdr:rowOff>82112</xdr:rowOff>
    </xdr:from>
    <xdr:to>
      <xdr:col>1</xdr:col>
      <xdr:colOff>924709</xdr:colOff>
      <xdr:row>5</xdr:row>
      <xdr:rowOff>968923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132321" y="1242404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6</xdr:row>
      <xdr:rowOff>82112</xdr:rowOff>
    </xdr:from>
    <xdr:to>
      <xdr:col>1</xdr:col>
      <xdr:colOff>924709</xdr:colOff>
      <xdr:row>6</xdr:row>
      <xdr:rowOff>968923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132321" y="2426552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7</xdr:row>
      <xdr:rowOff>82112</xdr:rowOff>
    </xdr:from>
    <xdr:to>
      <xdr:col>1</xdr:col>
      <xdr:colOff>924709</xdr:colOff>
      <xdr:row>7</xdr:row>
      <xdr:rowOff>968923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132321" y="2597240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8</xdr:row>
      <xdr:rowOff>82112</xdr:rowOff>
    </xdr:from>
    <xdr:to>
      <xdr:col>1</xdr:col>
      <xdr:colOff>924709</xdr:colOff>
      <xdr:row>8</xdr:row>
      <xdr:rowOff>968923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132321" y="2842604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9</xdr:row>
      <xdr:rowOff>82112</xdr:rowOff>
    </xdr:from>
    <xdr:to>
      <xdr:col>1</xdr:col>
      <xdr:colOff>924709</xdr:colOff>
      <xdr:row>9</xdr:row>
      <xdr:rowOff>968923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132321" y="4218776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10</xdr:row>
      <xdr:rowOff>82112</xdr:rowOff>
    </xdr:from>
    <xdr:to>
      <xdr:col>1</xdr:col>
      <xdr:colOff>924709</xdr:colOff>
      <xdr:row>10</xdr:row>
      <xdr:rowOff>968923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132321" y="6213692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11</xdr:row>
      <xdr:rowOff>82112</xdr:rowOff>
    </xdr:from>
    <xdr:to>
      <xdr:col>1</xdr:col>
      <xdr:colOff>924709</xdr:colOff>
      <xdr:row>11</xdr:row>
      <xdr:rowOff>968923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132321" y="6917780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12</xdr:row>
      <xdr:rowOff>82112</xdr:rowOff>
    </xdr:from>
    <xdr:to>
      <xdr:col>1</xdr:col>
      <xdr:colOff>924709</xdr:colOff>
      <xdr:row>12</xdr:row>
      <xdr:rowOff>968922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4132321" y="720581687"/>
          <a:ext cx="832238" cy="886810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13</xdr:row>
      <xdr:rowOff>82112</xdr:rowOff>
    </xdr:from>
    <xdr:to>
      <xdr:col>1</xdr:col>
      <xdr:colOff>924709</xdr:colOff>
      <xdr:row>13</xdr:row>
      <xdr:rowOff>968923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132321" y="9947492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92471</xdr:colOff>
      <xdr:row>14</xdr:row>
      <xdr:rowOff>82112</xdr:rowOff>
    </xdr:from>
    <xdr:to>
      <xdr:col>1</xdr:col>
      <xdr:colOff>924709</xdr:colOff>
      <xdr:row>14</xdr:row>
      <xdr:rowOff>968923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4132321" y="1009684487"/>
          <a:ext cx="832238" cy="886811"/>
        </a:xfrm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zoomScale="69" zoomScaleNormal="69" workbookViewId="0">
      <selection activeCell="X7" sqref="X7"/>
    </sheetView>
  </sheetViews>
  <sheetFormatPr defaultRowHeight="15" x14ac:dyDescent="0.25"/>
  <cols>
    <col min="1" max="2" width="21" customWidth="1"/>
    <col min="4" max="4" width="18.28515625" customWidth="1"/>
    <col min="5" max="5" width="0" hidden="1" customWidth="1"/>
    <col min="7" max="8" width="0" hidden="1" customWidth="1"/>
    <col min="9" max="9" width="11.42578125" customWidth="1"/>
    <col min="10" max="10" width="0" hidden="1" customWidth="1"/>
    <col min="12" max="17" width="0" hidden="1" customWidth="1"/>
    <col min="18" max="18" width="12" style="24" hidden="1" customWidth="1"/>
    <col min="21" max="21" width="0" hidden="1" customWidth="1"/>
    <col min="22" max="22" width="9.140625" style="29"/>
  </cols>
  <sheetData>
    <row r="1" spans="1:24" s="6" customFormat="1" ht="63.75" x14ac:dyDescent="0.25">
      <c r="A1" s="1" t="s">
        <v>0</v>
      </c>
      <c r="B1" s="2" t="s">
        <v>1</v>
      </c>
      <c r="C1" s="3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5" t="s">
        <v>59</v>
      </c>
      <c r="J1" s="2" t="s">
        <v>8</v>
      </c>
      <c r="K1" s="3" t="s">
        <v>9</v>
      </c>
      <c r="L1" s="2" t="s">
        <v>10</v>
      </c>
      <c r="M1" s="3" t="s">
        <v>11</v>
      </c>
      <c r="N1" s="2" t="s">
        <v>12</v>
      </c>
      <c r="O1" s="1" t="s">
        <v>13</v>
      </c>
      <c r="P1" s="1" t="s">
        <v>14</v>
      </c>
      <c r="Q1" s="20" t="s">
        <v>15</v>
      </c>
      <c r="R1" s="22" t="s">
        <v>58</v>
      </c>
      <c r="S1" s="26" t="s">
        <v>55</v>
      </c>
      <c r="T1" s="26" t="s">
        <v>56</v>
      </c>
      <c r="U1" s="25"/>
      <c r="V1" s="30" t="s">
        <v>57</v>
      </c>
      <c r="W1" s="19"/>
      <c r="X1" s="19"/>
    </row>
    <row r="2" spans="1:24" s="17" customFormat="1" ht="45" x14ac:dyDescent="0.25">
      <c r="A2" s="7" t="s">
        <v>16</v>
      </c>
      <c r="B2" s="8"/>
      <c r="C2" s="10">
        <v>20</v>
      </c>
      <c r="D2" s="7" t="s">
        <v>17</v>
      </c>
      <c r="E2" s="10">
        <v>4601532000580</v>
      </c>
      <c r="F2" s="7" t="s">
        <v>18</v>
      </c>
      <c r="G2" s="10">
        <v>120</v>
      </c>
      <c r="H2" s="11">
        <v>9080</v>
      </c>
      <c r="I2" s="12">
        <v>1</v>
      </c>
      <c r="J2" s="13">
        <f t="shared" ref="J2:J15" si="0">$I2*$C2</f>
        <v>20</v>
      </c>
      <c r="K2" s="14">
        <v>1.8100000000000002E-2</v>
      </c>
      <c r="L2" s="13">
        <f>$K2*$I2</f>
        <v>1.8100000000000002E-2</v>
      </c>
      <c r="M2" s="15">
        <v>1.0049999999999999</v>
      </c>
      <c r="N2" s="13">
        <f>$M2*$I2</f>
        <v>1.0049999999999999</v>
      </c>
      <c r="O2" s="16"/>
      <c r="P2" s="9">
        <v>30</v>
      </c>
      <c r="Q2" s="21">
        <v>36</v>
      </c>
      <c r="R2" s="23">
        <f>K2*I2</f>
        <v>1.8100000000000002E-2</v>
      </c>
      <c r="S2" s="27">
        <v>18458</v>
      </c>
      <c r="T2" s="28">
        <f>S2*K2</f>
        <v>334.08980000000003</v>
      </c>
      <c r="U2" s="28">
        <f>T2*I2</f>
        <v>334.08980000000003</v>
      </c>
      <c r="V2" s="31">
        <f>T2/C2</f>
        <v>16.70449</v>
      </c>
    </row>
    <row r="3" spans="1:24" s="17" customFormat="1" ht="60" x14ac:dyDescent="0.25">
      <c r="A3" s="7" t="s">
        <v>19</v>
      </c>
      <c r="B3" s="8"/>
      <c r="C3" s="10">
        <v>4</v>
      </c>
      <c r="D3" s="7" t="s">
        <v>20</v>
      </c>
      <c r="E3" s="10">
        <v>4601532993011</v>
      </c>
      <c r="F3" s="7" t="s">
        <v>21</v>
      </c>
      <c r="G3" s="10">
        <v>20</v>
      </c>
      <c r="H3" s="11">
        <v>1908</v>
      </c>
      <c r="I3" s="12">
        <v>1</v>
      </c>
      <c r="J3" s="13">
        <f t="shared" si="0"/>
        <v>4</v>
      </c>
      <c r="K3" s="14">
        <v>4.8899999999999999E-2</v>
      </c>
      <c r="L3" s="13">
        <f>$K3*$I3</f>
        <v>4.8899999999999999E-2</v>
      </c>
      <c r="M3" s="15">
        <v>1.9179999999999999</v>
      </c>
      <c r="N3" s="13">
        <f>$M3*$I3</f>
        <v>1.9179999999999999</v>
      </c>
      <c r="O3" s="16"/>
      <c r="P3" s="9">
        <v>247.5</v>
      </c>
      <c r="Q3" s="21">
        <v>297</v>
      </c>
      <c r="R3" s="23">
        <f>K3*I3</f>
        <v>4.8899999999999999E-2</v>
      </c>
      <c r="S3" s="27">
        <v>18458</v>
      </c>
      <c r="T3" s="28">
        <f t="shared" ref="T3:T15" si="1">S3*K3</f>
        <v>902.59619999999995</v>
      </c>
      <c r="U3" s="28">
        <f>T3*I3</f>
        <v>902.59619999999995</v>
      </c>
      <c r="V3" s="31">
        <f>T3/C3</f>
        <v>225.64904999999999</v>
      </c>
    </row>
    <row r="4" spans="1:24" s="17" customFormat="1" ht="45" x14ac:dyDescent="0.25">
      <c r="A4" s="7" t="s">
        <v>22</v>
      </c>
      <c r="B4" s="8"/>
      <c r="C4" s="10">
        <v>18</v>
      </c>
      <c r="D4" s="7" t="s">
        <v>23</v>
      </c>
      <c r="E4" s="10">
        <v>4601532820195</v>
      </c>
      <c r="F4" s="7" t="s">
        <v>24</v>
      </c>
      <c r="G4" s="10">
        <v>12</v>
      </c>
      <c r="H4" s="11">
        <v>4374</v>
      </c>
      <c r="I4" s="12">
        <v>1</v>
      </c>
      <c r="J4" s="13">
        <f t="shared" si="0"/>
        <v>18</v>
      </c>
      <c r="K4" s="14">
        <v>7.9000000000000001E-2</v>
      </c>
      <c r="L4" s="13">
        <f>$K4*$I4</f>
        <v>7.9000000000000001E-2</v>
      </c>
      <c r="M4" s="15">
        <v>6.0750000000000002</v>
      </c>
      <c r="N4" s="13">
        <f>$M4*$I4</f>
        <v>6.0750000000000002</v>
      </c>
      <c r="O4" s="16"/>
      <c r="P4" s="9">
        <v>215.83</v>
      </c>
      <c r="Q4" s="21">
        <v>259</v>
      </c>
      <c r="R4" s="23">
        <f>K4*I4</f>
        <v>7.9000000000000001E-2</v>
      </c>
      <c r="S4" s="27">
        <v>18458</v>
      </c>
      <c r="T4" s="28">
        <f t="shared" si="1"/>
        <v>1458.182</v>
      </c>
      <c r="U4" s="28">
        <f>T4*I4</f>
        <v>1458.182</v>
      </c>
      <c r="V4" s="31">
        <f>T4/C4</f>
        <v>81.010111111111115</v>
      </c>
    </row>
    <row r="5" spans="1:24" s="17" customFormat="1" ht="45" x14ac:dyDescent="0.25">
      <c r="A5" s="7" t="s">
        <v>25</v>
      </c>
      <c r="B5" s="8"/>
      <c r="C5" s="10">
        <v>12</v>
      </c>
      <c r="D5" s="7" t="s">
        <v>26</v>
      </c>
      <c r="E5" s="10">
        <v>4601532821192</v>
      </c>
      <c r="F5" s="7" t="s">
        <v>24</v>
      </c>
      <c r="G5" s="10">
        <v>14</v>
      </c>
      <c r="H5" s="11">
        <v>4836</v>
      </c>
      <c r="I5" s="12">
        <v>1</v>
      </c>
      <c r="J5" s="13">
        <f t="shared" si="0"/>
        <v>12</v>
      </c>
      <c r="K5" s="14">
        <v>7.9000000000000001E-2</v>
      </c>
      <c r="L5" s="13">
        <f>$K5*$I5</f>
        <v>7.9000000000000001E-2</v>
      </c>
      <c r="M5" s="15">
        <v>4.9880000000000004</v>
      </c>
      <c r="N5" s="13">
        <f>$M5*$I5</f>
        <v>4.9880000000000004</v>
      </c>
      <c r="O5" s="16"/>
      <c r="P5" s="9">
        <v>264.17</v>
      </c>
      <c r="Q5" s="21">
        <v>317</v>
      </c>
      <c r="R5" s="23">
        <f>K5*I5</f>
        <v>7.9000000000000001E-2</v>
      </c>
      <c r="S5" s="27">
        <v>18458</v>
      </c>
      <c r="T5" s="28">
        <f t="shared" si="1"/>
        <v>1458.182</v>
      </c>
      <c r="U5" s="28">
        <f>T5*I5</f>
        <v>1458.182</v>
      </c>
      <c r="V5" s="31">
        <f>T5/C5</f>
        <v>121.51516666666667</v>
      </c>
    </row>
    <row r="6" spans="1:24" s="17" customFormat="1" ht="78" customHeight="1" x14ac:dyDescent="0.25">
      <c r="A6" s="7" t="s">
        <v>27</v>
      </c>
      <c r="B6" s="8"/>
      <c r="C6" s="10">
        <v>7</v>
      </c>
      <c r="D6" s="7" t="s">
        <v>28</v>
      </c>
      <c r="E6" s="10">
        <v>4601532849110</v>
      </c>
      <c r="F6" s="7" t="s">
        <v>29</v>
      </c>
      <c r="G6" s="10">
        <v>24</v>
      </c>
      <c r="H6" s="11">
        <v>3262</v>
      </c>
      <c r="I6" s="12">
        <v>1</v>
      </c>
      <c r="J6" s="13">
        <f t="shared" si="0"/>
        <v>7</v>
      </c>
      <c r="K6" s="14">
        <v>6.1600000000000002E-2</v>
      </c>
      <c r="L6" s="13">
        <f>$K6*$I6</f>
        <v>6.1600000000000002E-2</v>
      </c>
      <c r="M6" s="15">
        <v>3.278</v>
      </c>
      <c r="N6" s="13">
        <f>$M6*$I6</f>
        <v>3.278</v>
      </c>
      <c r="O6" s="16" t="s">
        <v>30</v>
      </c>
      <c r="P6" s="9">
        <v>213.33</v>
      </c>
      <c r="Q6" s="21">
        <v>256</v>
      </c>
      <c r="R6" s="23">
        <f>K6*I6</f>
        <v>6.1600000000000002E-2</v>
      </c>
      <c r="S6" s="27">
        <v>18458</v>
      </c>
      <c r="T6" s="28">
        <f t="shared" si="1"/>
        <v>1137.0128</v>
      </c>
      <c r="U6" s="28">
        <f>T6*I6</f>
        <v>1137.0128</v>
      </c>
      <c r="V6" s="31">
        <f>T6/C6</f>
        <v>162.43039999999999</v>
      </c>
    </row>
    <row r="7" spans="1:24" s="17" customFormat="1" ht="45" x14ac:dyDescent="0.25">
      <c r="A7" s="7" t="s">
        <v>31</v>
      </c>
      <c r="B7" s="8"/>
      <c r="C7" s="10">
        <v>8</v>
      </c>
      <c r="D7" s="7" t="s">
        <v>32</v>
      </c>
      <c r="E7" s="10">
        <v>4601532175448</v>
      </c>
      <c r="F7" s="7" t="s">
        <v>33</v>
      </c>
      <c r="G7" s="10">
        <v>36</v>
      </c>
      <c r="H7" s="18">
        <v>344</v>
      </c>
      <c r="I7" s="12">
        <v>2</v>
      </c>
      <c r="J7" s="13">
        <f t="shared" si="0"/>
        <v>16</v>
      </c>
      <c r="K7" s="14">
        <v>4.1099999999999998E-2</v>
      </c>
      <c r="L7" s="13">
        <f>$K7*$I7</f>
        <v>8.2199999999999995E-2</v>
      </c>
      <c r="M7" s="15">
        <v>1.87</v>
      </c>
      <c r="N7" s="13">
        <f>$M7*$I7</f>
        <v>3.74</v>
      </c>
      <c r="O7" s="16"/>
      <c r="P7" s="9">
        <v>141.66999999999999</v>
      </c>
      <c r="Q7" s="21">
        <v>170</v>
      </c>
      <c r="R7" s="23">
        <f>K7*I7</f>
        <v>8.2199999999999995E-2</v>
      </c>
      <c r="S7" s="27">
        <v>18458</v>
      </c>
      <c r="T7" s="28">
        <f t="shared" si="1"/>
        <v>758.62379999999996</v>
      </c>
      <c r="U7" s="28">
        <f>T7*I7</f>
        <v>1517.2475999999999</v>
      </c>
      <c r="V7" s="31">
        <f>T7/C7</f>
        <v>94.827974999999995</v>
      </c>
    </row>
    <row r="8" spans="1:24" s="17" customFormat="1" ht="45" x14ac:dyDescent="0.25">
      <c r="A8" s="7" t="s">
        <v>34</v>
      </c>
      <c r="B8" s="8"/>
      <c r="C8" s="10">
        <v>17</v>
      </c>
      <c r="D8" s="7" t="s">
        <v>35</v>
      </c>
      <c r="E8" s="10">
        <v>4601532396447</v>
      </c>
      <c r="F8" s="7" t="s">
        <v>36</v>
      </c>
      <c r="G8" s="10">
        <v>120</v>
      </c>
      <c r="H8" s="11">
        <v>1734</v>
      </c>
      <c r="I8" s="12">
        <v>1</v>
      </c>
      <c r="J8" s="13">
        <f t="shared" si="0"/>
        <v>17</v>
      </c>
      <c r="K8" s="14">
        <v>8.9999999999999993E-3</v>
      </c>
      <c r="L8" s="13">
        <f>$K8*$I8</f>
        <v>8.9999999999999993E-3</v>
      </c>
      <c r="M8" s="15">
        <v>0.89</v>
      </c>
      <c r="N8" s="13">
        <f>$M8*$I8</f>
        <v>0.89</v>
      </c>
      <c r="O8" s="16"/>
      <c r="P8" s="9">
        <v>30</v>
      </c>
      <c r="Q8" s="21">
        <v>36</v>
      </c>
      <c r="R8" s="23">
        <f>K8*I8</f>
        <v>8.9999999999999993E-3</v>
      </c>
      <c r="S8" s="27">
        <v>18458</v>
      </c>
      <c r="T8" s="28">
        <f t="shared" si="1"/>
        <v>166.12199999999999</v>
      </c>
      <c r="U8" s="28">
        <f>T8*I8</f>
        <v>166.12199999999999</v>
      </c>
      <c r="V8" s="31">
        <f>T8/C8</f>
        <v>9.7718823529411765</v>
      </c>
    </row>
    <row r="9" spans="1:24" s="17" customFormat="1" ht="45" x14ac:dyDescent="0.25">
      <c r="A9" s="7" t="s">
        <v>37</v>
      </c>
      <c r="B9" s="8"/>
      <c r="C9" s="10">
        <v>8</v>
      </c>
      <c r="D9" s="7" t="s">
        <v>38</v>
      </c>
      <c r="E9" s="10">
        <v>4601532696448</v>
      </c>
      <c r="F9" s="7" t="s">
        <v>39</v>
      </c>
      <c r="G9" s="10">
        <v>20</v>
      </c>
      <c r="H9" s="18">
        <v>752</v>
      </c>
      <c r="I9" s="12">
        <v>2</v>
      </c>
      <c r="J9" s="13">
        <f t="shared" si="0"/>
        <v>16</v>
      </c>
      <c r="K9" s="14">
        <v>7.7399999999999997E-2</v>
      </c>
      <c r="L9" s="13">
        <f>$K9*$I9</f>
        <v>0.15479999999999999</v>
      </c>
      <c r="M9" s="15">
        <v>1.732</v>
      </c>
      <c r="N9" s="13">
        <f>$M9*$I9</f>
        <v>3.464</v>
      </c>
      <c r="O9" s="16"/>
      <c r="P9" s="9">
        <v>120.83</v>
      </c>
      <c r="Q9" s="21">
        <v>145</v>
      </c>
      <c r="R9" s="23">
        <f>K9*I9</f>
        <v>0.15479999999999999</v>
      </c>
      <c r="S9" s="27">
        <v>18458</v>
      </c>
      <c r="T9" s="28">
        <f t="shared" si="1"/>
        <v>1428.6491999999998</v>
      </c>
      <c r="U9" s="28">
        <f>T9*I9</f>
        <v>2857.2983999999997</v>
      </c>
      <c r="V9" s="31">
        <f>T9/C9</f>
        <v>178.58114999999998</v>
      </c>
    </row>
    <row r="10" spans="1:24" s="17" customFormat="1" ht="81" customHeight="1" x14ac:dyDescent="0.25">
      <c r="A10" s="7" t="s">
        <v>40</v>
      </c>
      <c r="B10" s="8"/>
      <c r="C10" s="10">
        <v>12</v>
      </c>
      <c r="D10" s="7" t="s">
        <v>41</v>
      </c>
      <c r="E10" s="10">
        <v>4601532267082</v>
      </c>
      <c r="F10" s="7" t="s">
        <v>42</v>
      </c>
      <c r="G10" s="10">
        <v>42</v>
      </c>
      <c r="H10" s="11">
        <v>4260</v>
      </c>
      <c r="I10" s="12">
        <v>2</v>
      </c>
      <c r="J10" s="13">
        <f t="shared" si="0"/>
        <v>24</v>
      </c>
      <c r="K10" s="14">
        <v>2.58E-2</v>
      </c>
      <c r="L10" s="13">
        <f>$K10*$I10</f>
        <v>5.16E-2</v>
      </c>
      <c r="M10" s="15">
        <v>2.0619999999999998</v>
      </c>
      <c r="N10" s="13">
        <f>$M10*$I10</f>
        <v>4.1239999999999997</v>
      </c>
      <c r="O10" s="16" t="s">
        <v>43</v>
      </c>
      <c r="P10" s="9">
        <v>60.83</v>
      </c>
      <c r="Q10" s="21">
        <v>73</v>
      </c>
      <c r="R10" s="23">
        <f>K10*I10</f>
        <v>5.16E-2</v>
      </c>
      <c r="S10" s="27">
        <v>18458</v>
      </c>
      <c r="T10" s="28">
        <f t="shared" si="1"/>
        <v>476.21640000000002</v>
      </c>
      <c r="U10" s="28">
        <f>T10*I10</f>
        <v>952.43280000000004</v>
      </c>
      <c r="V10" s="31">
        <f>T10/C10</f>
        <v>39.684699999999999</v>
      </c>
    </row>
    <row r="11" spans="1:24" s="17" customFormat="1" ht="45" x14ac:dyDescent="0.25">
      <c r="A11" s="7" t="s">
        <v>44</v>
      </c>
      <c r="B11" s="8"/>
      <c r="C11" s="10">
        <v>5</v>
      </c>
      <c r="D11" s="7" t="s">
        <v>45</v>
      </c>
      <c r="E11" s="10">
        <v>4601532717204</v>
      </c>
      <c r="F11" s="7" t="s">
        <v>33</v>
      </c>
      <c r="G11" s="10">
        <v>36</v>
      </c>
      <c r="H11" s="11">
        <v>1480</v>
      </c>
      <c r="I11" s="12">
        <v>1</v>
      </c>
      <c r="J11" s="13">
        <f t="shared" si="0"/>
        <v>5</v>
      </c>
      <c r="K11" s="14">
        <v>4.1099999999999998E-2</v>
      </c>
      <c r="L11" s="13">
        <f>$K11*$I11</f>
        <v>4.1099999999999998E-2</v>
      </c>
      <c r="M11" s="15">
        <v>2.8610000000000002</v>
      </c>
      <c r="N11" s="13">
        <f>$M11*$I11</f>
        <v>2.8610000000000002</v>
      </c>
      <c r="O11" s="16"/>
      <c r="P11" s="9">
        <v>383.33</v>
      </c>
      <c r="Q11" s="21">
        <v>460</v>
      </c>
      <c r="R11" s="23">
        <f>K11*I11</f>
        <v>4.1099999999999998E-2</v>
      </c>
      <c r="S11" s="27">
        <v>18458</v>
      </c>
      <c r="T11" s="28">
        <f t="shared" si="1"/>
        <v>758.62379999999996</v>
      </c>
      <c r="U11" s="28">
        <f>T11*I11</f>
        <v>758.62379999999996</v>
      </c>
      <c r="V11" s="31">
        <f>T11/C11</f>
        <v>151.72476</v>
      </c>
    </row>
    <row r="12" spans="1:24" s="17" customFormat="1" ht="45" x14ac:dyDescent="0.25">
      <c r="A12" s="7" t="s">
        <v>46</v>
      </c>
      <c r="B12" s="8"/>
      <c r="C12" s="10">
        <v>10</v>
      </c>
      <c r="D12" s="7" t="s">
        <v>47</v>
      </c>
      <c r="E12" s="10">
        <v>4601532003680</v>
      </c>
      <c r="F12" s="7" t="s">
        <v>42</v>
      </c>
      <c r="G12" s="10">
        <v>42</v>
      </c>
      <c r="H12" s="11">
        <v>3180</v>
      </c>
      <c r="I12" s="12">
        <v>2</v>
      </c>
      <c r="J12" s="13">
        <f t="shared" si="0"/>
        <v>20</v>
      </c>
      <c r="K12" s="14">
        <v>2.58E-2</v>
      </c>
      <c r="L12" s="13">
        <f>$K12*$I12</f>
        <v>5.16E-2</v>
      </c>
      <c r="M12" s="15">
        <v>1.8720000000000001</v>
      </c>
      <c r="N12" s="13">
        <f>$M12*$I12</f>
        <v>3.7440000000000002</v>
      </c>
      <c r="O12" s="16"/>
      <c r="P12" s="9">
        <v>95.83</v>
      </c>
      <c r="Q12" s="21">
        <v>115</v>
      </c>
      <c r="R12" s="23">
        <f>K12*I12</f>
        <v>5.16E-2</v>
      </c>
      <c r="S12" s="27">
        <v>18458</v>
      </c>
      <c r="T12" s="28">
        <f t="shared" si="1"/>
        <v>476.21640000000002</v>
      </c>
      <c r="U12" s="28">
        <f>T12*I12</f>
        <v>952.43280000000004</v>
      </c>
      <c r="V12" s="31">
        <f>T12/C12</f>
        <v>47.621639999999999</v>
      </c>
    </row>
    <row r="13" spans="1:24" s="17" customFormat="1" ht="75" x14ac:dyDescent="0.25">
      <c r="A13" s="7" t="s">
        <v>48</v>
      </c>
      <c r="B13" s="8"/>
      <c r="C13" s="10">
        <v>8</v>
      </c>
      <c r="D13" s="7" t="s">
        <v>49</v>
      </c>
      <c r="E13" s="10">
        <v>4601532646030</v>
      </c>
      <c r="F13" s="7" t="s">
        <v>50</v>
      </c>
      <c r="G13" s="10">
        <v>24</v>
      </c>
      <c r="H13" s="18">
        <v>240</v>
      </c>
      <c r="I13" s="12">
        <v>1</v>
      </c>
      <c r="J13" s="13">
        <f t="shared" si="0"/>
        <v>8</v>
      </c>
      <c r="K13" s="14">
        <v>6.6000000000000003E-2</v>
      </c>
      <c r="L13" s="13">
        <f>$K13*$I13</f>
        <v>6.6000000000000003E-2</v>
      </c>
      <c r="M13" s="15">
        <v>5.1719999999999997</v>
      </c>
      <c r="N13" s="13">
        <f>$M13*$I13</f>
        <v>5.1719999999999997</v>
      </c>
      <c r="O13" s="16"/>
      <c r="P13" s="9">
        <v>328.13</v>
      </c>
      <c r="Q13" s="21">
        <v>393.76</v>
      </c>
      <c r="R13" s="23">
        <f>K13*I13</f>
        <v>6.6000000000000003E-2</v>
      </c>
      <c r="S13" s="27">
        <v>18458</v>
      </c>
      <c r="T13" s="28">
        <f t="shared" si="1"/>
        <v>1218.2280000000001</v>
      </c>
      <c r="U13" s="28">
        <f>T13*I13</f>
        <v>1218.2280000000001</v>
      </c>
      <c r="V13" s="31">
        <f>T13/C13</f>
        <v>152.27850000000001</v>
      </c>
    </row>
    <row r="14" spans="1:24" s="17" customFormat="1" ht="45" x14ac:dyDescent="0.25">
      <c r="A14" s="7" t="s">
        <v>51</v>
      </c>
      <c r="B14" s="8"/>
      <c r="C14" s="10">
        <v>5</v>
      </c>
      <c r="D14" s="7" t="s">
        <v>45</v>
      </c>
      <c r="E14" s="10">
        <v>4601532717068</v>
      </c>
      <c r="F14" s="7" t="s">
        <v>33</v>
      </c>
      <c r="G14" s="10">
        <v>36</v>
      </c>
      <c r="H14" s="18">
        <v>830</v>
      </c>
      <c r="I14" s="12">
        <v>1</v>
      </c>
      <c r="J14" s="13">
        <f t="shared" si="0"/>
        <v>5</v>
      </c>
      <c r="K14" s="14">
        <v>4.1099999999999998E-2</v>
      </c>
      <c r="L14" s="13">
        <f>$K14*$I14</f>
        <v>4.1099999999999998E-2</v>
      </c>
      <c r="M14" s="15">
        <v>2.8610000000000002</v>
      </c>
      <c r="N14" s="13">
        <f>$M14*$I14</f>
        <v>2.8610000000000002</v>
      </c>
      <c r="O14" s="16"/>
      <c r="P14" s="9">
        <v>284.17</v>
      </c>
      <c r="Q14" s="21">
        <v>341</v>
      </c>
      <c r="R14" s="23">
        <f>K14*I14</f>
        <v>4.1099999999999998E-2</v>
      </c>
      <c r="S14" s="27">
        <v>18458</v>
      </c>
      <c r="T14" s="28">
        <f t="shared" si="1"/>
        <v>758.62379999999996</v>
      </c>
      <c r="U14" s="28">
        <f>T14*I14</f>
        <v>758.62379999999996</v>
      </c>
      <c r="V14" s="31">
        <f>T14/C14</f>
        <v>151.72476</v>
      </c>
    </row>
    <row r="15" spans="1:24" s="17" customFormat="1" ht="90" x14ac:dyDescent="0.25">
      <c r="A15" s="7" t="s">
        <v>52</v>
      </c>
      <c r="B15" s="8"/>
      <c r="C15" s="10">
        <v>6</v>
      </c>
      <c r="D15" s="7" t="s">
        <v>53</v>
      </c>
      <c r="E15" s="10">
        <v>4601532008234</v>
      </c>
      <c r="F15" s="7" t="s">
        <v>54</v>
      </c>
      <c r="G15" s="10">
        <v>12</v>
      </c>
      <c r="H15" s="11">
        <v>3822</v>
      </c>
      <c r="I15" s="12">
        <v>1</v>
      </c>
      <c r="J15" s="13">
        <f t="shared" si="0"/>
        <v>6</v>
      </c>
      <c r="K15" s="14">
        <v>8.6099999999999996E-2</v>
      </c>
      <c r="L15" s="13">
        <f>$K15*$I15</f>
        <v>8.6099999999999996E-2</v>
      </c>
      <c r="M15" s="15">
        <v>3.9780000000000002</v>
      </c>
      <c r="N15" s="13">
        <f>$M15*$I15</f>
        <v>3.9780000000000002</v>
      </c>
      <c r="O15" s="16"/>
      <c r="P15" s="9">
        <v>298.33</v>
      </c>
      <c r="Q15" s="21">
        <v>358</v>
      </c>
      <c r="R15" s="23">
        <f>K15*I15</f>
        <v>8.6099999999999996E-2</v>
      </c>
      <c r="S15" s="27">
        <v>18458</v>
      </c>
      <c r="T15" s="28">
        <f t="shared" si="1"/>
        <v>1589.2338</v>
      </c>
      <c r="U15" s="28">
        <f>T15*I15</f>
        <v>1589.2338</v>
      </c>
      <c r="V15" s="31">
        <f>T15/C15</f>
        <v>264.8723</v>
      </c>
    </row>
  </sheetData>
  <dataValidations count="1">
    <dataValidation type="custom" allowBlank="1" showErrorMessage="1" errorTitle="Заполните обязательные поля!" error="Заполните дату отгрузки и ИНН!" sqref="I2:I15">
      <formula1>AND(COUNTA(#REF!) = 1, COUNTA(#REF!) = 1)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Еремеева Марина Александровна</dc:creator>
  <cp:lastModifiedBy>Еремеева Марина Александровна</cp:lastModifiedBy>
  <dcterms:created xsi:type="dcterms:W3CDTF">2025-03-17T05:55:18Z</dcterms:created>
  <dcterms:modified xsi:type="dcterms:W3CDTF">2025-03-20T02:39:02Z</dcterms:modified>
</cp:coreProperties>
</file>