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wtree\мои документы\Продажи\Прайсы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1" l="1"/>
  <c r="H61" i="1"/>
  <c r="G32" i="1" l="1"/>
  <c r="H32" i="1" s="1"/>
  <c r="G33" i="1"/>
  <c r="H33" i="1" s="1"/>
  <c r="G34" i="1"/>
  <c r="H34" i="1" s="1"/>
  <c r="G31" i="1"/>
  <c r="H31" i="1" s="1"/>
  <c r="G29" i="1"/>
  <c r="H29" i="1" s="1"/>
  <c r="G28" i="1"/>
  <c r="H28" i="1" s="1"/>
  <c r="G27" i="1"/>
  <c r="H27" i="1" s="1"/>
  <c r="G26" i="1"/>
  <c r="H26" i="1" s="1"/>
  <c r="G25" i="1"/>
  <c r="H25" i="1" s="1"/>
  <c r="G39" i="1" l="1"/>
  <c r="H39" i="1" s="1"/>
  <c r="G38" i="1"/>
  <c r="H38" i="1" s="1"/>
  <c r="G71" i="1" l="1"/>
  <c r="H71" i="1" s="1"/>
  <c r="G72" i="1"/>
  <c r="H72" i="1" s="1"/>
  <c r="G73" i="1"/>
  <c r="H73" i="1" s="1"/>
  <c r="G51" i="1" l="1"/>
  <c r="G52" i="1"/>
  <c r="G53" i="1"/>
  <c r="G54" i="1"/>
  <c r="G50" i="1"/>
  <c r="H53" i="1"/>
  <c r="G58" i="1" l="1"/>
  <c r="H58" i="1" s="1"/>
  <c r="G16" i="1" l="1"/>
  <c r="H16" i="1" s="1"/>
  <c r="G17" i="1"/>
  <c r="H17" i="1" s="1"/>
  <c r="G18" i="1"/>
  <c r="H18" i="1" s="1"/>
  <c r="H47" i="1" l="1"/>
  <c r="G47" i="1"/>
  <c r="G48" i="1" l="1"/>
  <c r="H48" i="1"/>
  <c r="G57" i="1" l="1"/>
  <c r="H57" i="1" s="1"/>
  <c r="G56" i="1"/>
  <c r="H56" i="1" s="1"/>
  <c r="H54" i="1" l="1"/>
  <c r="H52" i="1"/>
  <c r="H51" i="1"/>
  <c r="H50" i="1"/>
  <c r="G9" i="1" l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35" i="1" l="1"/>
  <c r="H35" i="1" s="1"/>
  <c r="G40" i="1"/>
  <c r="G37" i="1"/>
  <c r="G68" i="1"/>
  <c r="G21" i="1" l="1"/>
  <c r="H21" i="1" s="1"/>
  <c r="G22" i="1"/>
  <c r="H22" i="1" s="1"/>
  <c r="G23" i="1"/>
  <c r="H23" i="1" s="1"/>
  <c r="G20" i="1"/>
  <c r="H20" i="1" s="1"/>
  <c r="H68" i="1"/>
  <c r="G46" i="1" l="1"/>
  <c r="G43" i="1"/>
  <c r="G44" i="1"/>
  <c r="G45" i="1"/>
  <c r="G42" i="1"/>
  <c r="G69" i="1" l="1"/>
  <c r="H69" i="1" s="1"/>
  <c r="G70" i="1"/>
  <c r="H70" i="1" s="1"/>
  <c r="G74" i="1"/>
  <c r="H74" i="1" s="1"/>
  <c r="H66" i="1" l="1"/>
  <c r="H63" i="1" l="1"/>
  <c r="H62" i="1"/>
  <c r="H65" i="1"/>
  <c r="H43" i="1" l="1"/>
  <c r="H45" i="1" l="1"/>
  <c r="H64" i="1" l="1"/>
  <c r="H40" i="1"/>
  <c r="H37" i="1"/>
  <c r="H44" i="1"/>
  <c r="H46" i="1"/>
  <c r="H42" i="1"/>
  <c r="G15" i="1"/>
  <c r="H15" i="1" s="1"/>
</calcChain>
</file>

<file path=xl/comments1.xml><?xml version="1.0" encoding="utf-8"?>
<comments xmlns="http://schemas.openxmlformats.org/spreadsheetml/2006/main">
  <authors>
    <author>Коруц Елена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Число, показывающее кратность вложения в транспортную гофрокоробку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<sst xmlns="http://schemas.openxmlformats.org/spreadsheetml/2006/main" count="195" uniqueCount="93">
  <si>
    <t>г.Новосибирск, ул.Софийская 18 а</t>
  </si>
  <si>
    <t>Наименование</t>
  </si>
  <si>
    <t>24 шт.</t>
  </si>
  <si>
    <t>20 шт.</t>
  </si>
  <si>
    <t xml:space="preserve">24 шт. </t>
  </si>
  <si>
    <t>7 шт.</t>
  </si>
  <si>
    <t>Транспорт. Кробка</t>
  </si>
  <si>
    <t>12 мес.</t>
  </si>
  <si>
    <t>9 мес.</t>
  </si>
  <si>
    <t>7 мес.</t>
  </si>
  <si>
    <t>8 мес.</t>
  </si>
  <si>
    <t>Срок годности</t>
  </si>
  <si>
    <t>6 мес.</t>
  </si>
  <si>
    <t>Заказ в шт.</t>
  </si>
  <si>
    <t>Заказ в блоках</t>
  </si>
  <si>
    <t>12 шт</t>
  </si>
  <si>
    <t>12 шт.</t>
  </si>
  <si>
    <t>Упаковка (блок)</t>
  </si>
  <si>
    <t xml:space="preserve">Цена, руб. с ндс </t>
  </si>
  <si>
    <t xml:space="preserve"> sale@wtree.ru </t>
  </si>
  <si>
    <t>Фрутилад С КЛЮКВОЙ И МАЛИНОЙ 30 г – фруктовый батончик со свежемороженой  малиной и клюквой, на фруктозе</t>
  </si>
  <si>
    <t>Фрутилад С ОБЛЕПИХОЙ 30 г – фруктовый батончик с соком свежемороженой облепихи, на фруктозе</t>
  </si>
  <si>
    <t>Фрутилад ТОЛЬКО ФРУКТЫ 30 г – батончик из фруктов, без подсластителей</t>
  </si>
  <si>
    <t>Фрутилад ЧЕРНОСЛИВ 30 г – батончик из чернослива с добавлением  с яблок и изюма, без подсластителей</t>
  </si>
  <si>
    <t>Фрутилад ЧЕРНОСЛИВ В ШОКОЛАДЕ 40 г – батончик из чернослива с добавлением яблок и изюма, покрытый кондитерской глазурью</t>
  </si>
  <si>
    <t>Фрутилад ДЖУНГЛИ В ШОКОЛАДЕ 40 г – батончик из фруктов с кокосовой стружкой и цукатами ананаса покрытый кондитерской глазурью</t>
  </si>
  <si>
    <t>Фрутилад  ВИШНЯ В ШОКОЛАДЕ 40 г – батончик из фруктов  с  вишневым сиропом и цельной вишней, покрытый кондитерской глазурью</t>
  </si>
  <si>
    <t>Батончик фруктовый грушевый для детского питания, «Фрутилад KIDS», 25 г</t>
  </si>
  <si>
    <t>Батончик фруктовый с черникой для детского питания, «Фрутилад KIDS», 25 г</t>
  </si>
  <si>
    <t>Батончик фруктовый яблочный для детского питания, «Фрутилад KIDS», 25 г</t>
  </si>
  <si>
    <t>Фрутилад "Финиковый с миндалем" батончик из отборных фиников, 42 г</t>
  </si>
  <si>
    <t>Фрутилад "Финиковый с фундуком и шоколадом" батончик из отборных фиников, 42 г</t>
  </si>
  <si>
    <t>Фрутилад "Финиковый с арахисом" батончик из отборных фиников, 42 г</t>
  </si>
  <si>
    <t>БАД "Фруктовый батончик неглазированный С ОБЛЕПИХОЙ", 30 г – фруктовый батончик с соком свежемороженой облепихи, на фруктозе с добавлением витаминного премикса</t>
  </si>
  <si>
    <t>БАД "Фруктовый батончик неглазированный С ЧЕРНОЙ СМОРОДИНОЙ", 30 г – фруктовый батончик со свежемороженой  черной смородиной, на фруктозе с добавлением витаминного премикса</t>
  </si>
  <si>
    <t>Смесь ореховая «ТРИО» 35 г – коктейль популярных орехов отборного качества: фундук, миндаль, кешью</t>
  </si>
  <si>
    <t>Смесь фруктово-ореховая «ЛАВ»  45 г – кешью, цукаты вишни</t>
  </si>
  <si>
    <t>Смесь фруктово-ореховая «ЛАЙК»  45 г – миндаль,  манго</t>
  </si>
  <si>
    <t>Смесь фруктово-ореховая «ДУЭТ»  45 г – отборный бланшированный фундук и цукаты папайи</t>
  </si>
  <si>
    <t>Смесь фруктово-ореховая «СМАЙЛ» 50 г – миндаль, кешью, изюм Джамбо, цукаты ананаса</t>
  </si>
  <si>
    <t>Смесь фруктов и арахиса «БИТ» 55 г  - ароматный жареный арахис, сладкий изюм и ананас</t>
  </si>
  <si>
    <t>БАД "Фруктовый батончик неглазированный С ЧЕРНОСЛИВОМ", 30 г – батончик из чернослива с добавлением  с яблок и изюма, без подсластителей с добавлением витаминного премикса</t>
  </si>
  <si>
    <t>Гранола Мюсли запеченные с АРАХИСОМ АНАНАСОМ И КЛЮКВОЙ, 270 г</t>
  </si>
  <si>
    <t>Фруктовая ПАСТИЛА БАНАНОВАЯ, 30 г -на основе высококачественного бананового пюре</t>
  </si>
  <si>
    <t>Фруктовая ПАСТИЛА ЯБЛОЧНАЯ, 30 г -на основе высококачественного яблочного пюре</t>
  </si>
  <si>
    <t>Фруктовая ПАСТИЛА ЯБЛОЧНАЯ С ВИШНЕЙ 30 г - на основе высококачественного яблочного пюре с добавлением вишни свежемороженой</t>
  </si>
  <si>
    <t>Фруктовая ПАСТИЛА ЯБЛОЧНАЯ С КЛЮКВОЙ 30 г  - на основе высококачественного яблочного пюре с добавлением клюквы свежемороженой</t>
  </si>
  <si>
    <t>БАД "Фруктовый батончик неглазированный  С КЛЮКВОЙ И МАЛИНОЙ", 30 г – фруктовый батончик со свежемороженой  малиной и клюквой, на фруктозе с добавлением витаминного премикса</t>
  </si>
  <si>
    <t xml:space="preserve">                                 </t>
  </si>
  <si>
    <t xml:space="preserve">                          </t>
  </si>
  <si>
    <t xml:space="preserve">  Прайс-лист (БЛАНК ЗАКАЗА)  ООО «Белое Дерево»</t>
  </si>
  <si>
    <r>
      <t xml:space="preserve">Мюсли мульти-злаковые,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пшеницей,  семенами льна и тыквы</t>
    </r>
    <r>
      <rPr>
        <sz val="15"/>
        <color rgb="FF000000"/>
        <rFont val="Calibri"/>
        <family val="2"/>
        <charset val="204"/>
        <scheme val="minor"/>
      </rPr>
      <t xml:space="preserve">  310 г</t>
    </r>
  </si>
  <si>
    <r>
      <t xml:space="preserve">Мюсли мульти-злаковые,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 и ягодами</t>
    </r>
    <r>
      <rPr>
        <sz val="15"/>
        <color rgb="FF000000"/>
        <rFont val="Calibri"/>
        <family val="2"/>
        <charset val="204"/>
        <scheme val="minor"/>
      </rPr>
      <t xml:space="preserve"> 310 г </t>
    </r>
  </si>
  <si>
    <r>
      <t xml:space="preserve">Мюсли мульти-злаковые,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пшеницей, орехами и изюмом</t>
    </r>
    <r>
      <rPr>
        <sz val="15"/>
        <color rgb="FF000000"/>
        <rFont val="Calibri"/>
        <family val="2"/>
        <charset val="204"/>
        <scheme val="minor"/>
      </rPr>
      <t xml:space="preserve">  270 г </t>
    </r>
  </si>
  <si>
    <t>Батончик фруктовый банановый с клубникой для детского питания, «Фрутилад KIDS», 25г</t>
  </si>
  <si>
    <t>тел.  8-800-555-04-70, 334-66-70, 334-65-01</t>
  </si>
  <si>
    <r>
      <rPr>
        <sz val="15"/>
        <color theme="1"/>
        <rFont val="Calibri"/>
        <family val="2"/>
        <charset val="204"/>
        <scheme val="minor"/>
      </rPr>
      <t xml:space="preserve">Фрутилад с БАНАНОМ И КЛУБНИКОЙ 30 г </t>
    </r>
    <r>
      <rPr>
        <sz val="15"/>
        <color rgb="FF000000"/>
        <rFont val="Calibri"/>
        <family val="2"/>
        <charset val="204"/>
        <scheme val="minor"/>
      </rPr>
      <t>-  батончик на основе  бананового пюре с ягодами клубники</t>
    </r>
  </si>
  <si>
    <t>Фрутилад ЯБЛОЧНЫЙ С ВИШНЕЙ 30г -батончик на основе высококачественного яблочного пюре с добавлением вишни свежемороженой</t>
  </si>
  <si>
    <t>Finix Финиковый батончик с грейпфрутом и семенами чиа, 30 г</t>
  </si>
  <si>
    <t>Finix Финиковый батончик с кокосом и мятой, 30г</t>
  </si>
  <si>
    <t>Finix Финиковый батончик с арахисом и апельсином, 30г</t>
  </si>
  <si>
    <t>Finix Финиковый батончик с арахисом и шоколадом, 30г</t>
  </si>
  <si>
    <t>Фрутилад С АПЕЛЬСИНОМ И БРУСНИКОЙ 30 г – фруктовый батончик с ягодами брусники и соком апельсина</t>
  </si>
  <si>
    <t xml:space="preserve"> Смесь фруктовая "Джой" - 50 г -цукаты клюквы, ароматный жареный арахис </t>
  </si>
  <si>
    <t>Батончик фруктовый банановый для детского питания, «Фрутилад KIDS, банановый драйв», 25г</t>
  </si>
  <si>
    <t>10 мес.</t>
  </si>
  <si>
    <t>Finix Финиковый батончик с протеином, арахисом и какао "Брауни", 30г</t>
  </si>
  <si>
    <t>Finix Финиковый батончик с протеином, арахисом и яблоком "Эппл Пай", 30г</t>
  </si>
  <si>
    <t>Фруктовые конфеты "Finix конфеты - 4 вкуса" с кокосом и мятой, шоколадом и арахисом, апельсином и арахисом, грейпфрутом и чиа.</t>
  </si>
  <si>
    <t xml:space="preserve">Фруктовая пастила банан - яблоко, 30г- на основе высококачественного яблочного и бананового пюре </t>
  </si>
  <si>
    <t>Фруктовая пастила яблочная с малиной, 30г  - на основе высококачественного яблочного пюре с добавлением сока свежемороженой малины</t>
  </si>
  <si>
    <t xml:space="preserve">Фруктовая пастила чернослив - яблоко, 30г - на основе чернослива и высококачественного яблочного пюре </t>
  </si>
  <si>
    <t>Finix Финиковый батончик с протеином, бананом и миндалем "Банана Кейк", 30г</t>
  </si>
  <si>
    <t>Гранола Мюсли запеченные с КОКОСОМ, АРАХИСОМ и ПАПАЙЕЙ, 270 г</t>
  </si>
  <si>
    <t>НОВИНКА! Гранола с яблоком и корицей, 270г</t>
  </si>
  <si>
    <t>НОВИНКА! Гранола с арахисом и какао, 270г</t>
  </si>
  <si>
    <t>Фруктовые пастилки для детского питания Яблоко + Абрикос, 30г</t>
  </si>
  <si>
    <t>Фруктовые пастилки для детского питания Яблоко + Вишня, 30г</t>
  </si>
  <si>
    <t>Фруктовые пастилки для детского питания Яблоко + Малина, 30г</t>
  </si>
  <si>
    <t>Фруктовые пастилки для детского питания Яблоко + Черника, 30г</t>
  </si>
  <si>
    <t>Фруктовые пастилки для детского питания Яблоко , 30г</t>
  </si>
  <si>
    <t xml:space="preserve">     Фрутилад KIDS</t>
  </si>
  <si>
    <t xml:space="preserve">     Фруктовые пастилки</t>
  </si>
  <si>
    <t>Фрутилад "Финиковый с вишней и кешью" батончик из отборных фиников, 42 г</t>
  </si>
  <si>
    <t xml:space="preserve">     Фрутилад финиковый</t>
  </si>
  <si>
    <t xml:space="preserve">     Фрутилад БАД</t>
  </si>
  <si>
    <t xml:space="preserve">     Фруктово-ореховые смеси</t>
  </si>
  <si>
    <t xml:space="preserve">     Finix Финиковые батончики</t>
  </si>
  <si>
    <t xml:space="preserve">     Фруктовые батончики</t>
  </si>
  <si>
    <t xml:space="preserve">     Finix Финиковые батончики с протеином</t>
  </si>
  <si>
    <t xml:space="preserve">     Мюсли</t>
  </si>
  <si>
    <t xml:space="preserve">     Пастила</t>
  </si>
  <si>
    <t xml:space="preserve">                                                                                            с 01.07.2025 г   Цены указаны с НДС 20% , кроме мюсли, батончиков  «Фрутилад KIDS» и пастилок для детского питания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</si>
</sst>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2.5"/>
      <color rgb="FF000000"/>
      <name val="Arial Narrow"/>
      <family val="2"/>
      <charset val="204"/>
    </font>
    <font>
      <sz val="12.5"/>
      <color theme="1"/>
      <name val="Calibri"/>
      <family val="2"/>
      <charset val="204"/>
      <scheme val="minor"/>
    </font>
    <font>
      <i/>
      <sz val="14"/>
      <color rgb="FF000000"/>
      <name val="Arial Narrow"/>
      <family val="2"/>
      <charset val="204"/>
    </font>
    <font>
      <b/>
      <sz val="15"/>
      <color rgb="FF000000"/>
      <name val="Calibri"/>
      <family val="2"/>
      <charset val="204"/>
    </font>
    <font>
      <sz val="15"/>
      <color theme="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sz val="15"/>
      <color theme="0" tint="-0.499984740745262"/>
      <name val="Calibri"/>
      <family val="2"/>
      <charset val="204"/>
      <scheme val="minor"/>
    </font>
    <font>
      <sz val="15"/>
      <color rgb="FF000000"/>
      <name val="Calibri"/>
      <family val="2"/>
      <charset val="204"/>
    </font>
    <font>
      <sz val="15"/>
      <color theme="1" tint="0.34998626667073579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20"/>
      <color rgb="FF009242"/>
      <name val="Antique Olive"/>
      <family val="2"/>
    </font>
    <font>
      <b/>
      <sz val="12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12" fillId="0" borderId="6" xfId="0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>
      <alignment vertical="top" wrapText="1"/>
    </xf>
    <xf numFmtId="2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top" wrapText="1"/>
    </xf>
    <xf numFmtId="164" fontId="14" fillId="0" borderId="2" xfId="0" applyNumberFormat="1" applyFont="1" applyFill="1" applyBorder="1" applyAlignment="1">
      <alignment vertical="top" wrapText="1"/>
    </xf>
    <xf numFmtId="0" fontId="17" fillId="3" borderId="6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6" xfId="0" applyNumberFormat="1" applyFont="1" applyFill="1" applyBorder="1" applyAlignment="1">
      <alignment vertical="top" wrapText="1"/>
    </xf>
    <xf numFmtId="2" fontId="15" fillId="0" borderId="1" xfId="0" applyNumberFormat="1" applyFont="1" applyFill="1" applyBorder="1" applyAlignment="1">
      <alignment horizontal="center" vertical="center" wrapText="1"/>
    </xf>
    <xf numFmtId="1" fontId="21" fillId="3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vertical="top" wrapText="1"/>
    </xf>
    <xf numFmtId="2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4" xfId="0" applyNumberFormat="1" applyFont="1" applyFill="1" applyBorder="1" applyAlignment="1">
      <alignment vertical="top" wrapText="1"/>
    </xf>
    <xf numFmtId="1" fontId="21" fillId="0" borderId="6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2" fontId="15" fillId="0" borderId="11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21" fillId="3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1" fontId="21" fillId="4" borderId="6" xfId="0" applyNumberFormat="1" applyFont="1" applyFill="1" applyBorder="1" applyAlignment="1">
      <alignment horizontal="center" vertical="center" wrapText="1"/>
    </xf>
    <xf numFmtId="164" fontId="14" fillId="4" borderId="6" xfId="0" applyNumberFormat="1" applyFont="1" applyFill="1" applyBorder="1" applyAlignment="1">
      <alignment vertical="center" wrapText="1"/>
    </xf>
    <xf numFmtId="2" fontId="22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164" fontId="14" fillId="3" borderId="6" xfId="0" applyNumberFormat="1" applyFont="1" applyFill="1" applyBorder="1" applyAlignment="1">
      <alignment vertical="center" wrapText="1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2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>
      <alignment vertical="center" wrapText="1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DDB7B"/>
      <color rgb="FFFFFF99"/>
      <color rgb="FF009242"/>
      <color rgb="FFF593A1"/>
      <color rgb="FFF7ABB6"/>
      <color rgb="FFF9BFC7"/>
      <color rgb="FFB3CB7F"/>
      <color rgb="FFF05A6F"/>
      <color rgb="FFFF3737"/>
      <color rgb="FFD31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395723</xdr:colOff>
      <xdr:row>3</xdr:row>
      <xdr:rowOff>101086</xdr:rowOff>
    </xdr:from>
    <xdr:to>
      <xdr:col>1</xdr:col>
      <xdr:colOff>1489478</xdr:colOff>
      <xdr:row>5</xdr:row>
      <xdr:rowOff>236273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23" y="853060"/>
          <a:ext cx="3449939" cy="71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399244</xdr:colOff>
      <xdr:row>1</xdr:row>
      <xdr:rowOff>8579</xdr:rowOff>
    </xdr:from>
    <xdr:to>
      <xdr:col>0</xdr:col>
      <xdr:colOff>1715158</xdr:colOff>
      <xdr:row>2</xdr:row>
      <xdr:rowOff>290912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244" y="196572"/>
          <a:ext cx="1315914" cy="470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74"/>
  <sheetViews>
    <sheetView tabSelected="1" view="pageBreakPreview" topLeftCell="A19" zoomScale="76" zoomScaleNormal="57" zoomScaleSheetLayoutView="76" zoomScalePageLayoutView="68" workbookViewId="0">
      <selection activeCell="A12" sqref="A12:B12"/>
    </sheetView>
  </sheetViews>
  <sheetFormatPr defaultRowHeight="15" x14ac:dyDescent="0.25"/>
  <cols>
    <col min="1" max="1" width="35.28515625" customWidth="1"/>
    <col min="2" max="2" width="95.42578125" customWidth="1"/>
    <col min="3" max="3" width="12" customWidth="1"/>
    <col min="4" max="4" width="10.140625" customWidth="1"/>
    <col min="5" max="5" width="10.7109375" customWidth="1"/>
    <col min="6" max="6" width="10.28515625" customWidth="1"/>
    <col min="7" max="7" width="9.7109375" customWidth="1"/>
    <col min="8" max="8" width="12.28515625" customWidth="1"/>
  </cols>
  <sheetData>
    <row r="2" spans="1:8" ht="15.6" x14ac:dyDescent="0.3">
      <c r="E2" s="2"/>
      <c r="F2" s="2"/>
      <c r="G2" s="2"/>
    </row>
    <row r="3" spans="1:8" ht="29.25" customHeight="1" x14ac:dyDescent="0.25">
      <c r="A3" s="3" t="s">
        <v>49</v>
      </c>
      <c r="B3" s="102" t="s">
        <v>50</v>
      </c>
      <c r="C3" s="102"/>
      <c r="D3" s="102"/>
      <c r="E3" s="97" t="s">
        <v>0</v>
      </c>
      <c r="F3" s="97"/>
      <c r="G3" s="97"/>
      <c r="H3" s="97"/>
    </row>
    <row r="4" spans="1:8" ht="19.5" customHeight="1" x14ac:dyDescent="0.25">
      <c r="A4" s="99" t="s">
        <v>48</v>
      </c>
      <c r="B4" s="99"/>
      <c r="C4" s="97" t="s">
        <v>55</v>
      </c>
      <c r="D4" s="97"/>
      <c r="E4" s="97"/>
      <c r="F4" s="97"/>
      <c r="G4" s="97"/>
      <c r="H4" s="97"/>
    </row>
    <row r="5" spans="1:8" ht="25.9" customHeight="1" x14ac:dyDescent="0.25">
      <c r="A5" s="99"/>
      <c r="B5" s="99"/>
      <c r="C5" s="97" t="s">
        <v>19</v>
      </c>
      <c r="D5" s="97"/>
      <c r="E5" s="97"/>
      <c r="F5" s="97"/>
      <c r="G5" s="97"/>
      <c r="H5" s="97"/>
    </row>
    <row r="6" spans="1:8" ht="36.75" customHeight="1" thickBot="1" x14ac:dyDescent="0.3">
      <c r="A6" s="98" t="s">
        <v>92</v>
      </c>
      <c r="B6" s="98"/>
      <c r="C6" s="98"/>
      <c r="D6" s="98"/>
      <c r="E6" s="98"/>
      <c r="F6" s="98"/>
      <c r="G6" s="98"/>
      <c r="H6" s="98"/>
    </row>
    <row r="7" spans="1:8" s="5" customFormat="1" ht="48.75" customHeight="1" thickBot="1" x14ac:dyDescent="0.35">
      <c r="A7" s="100" t="s">
        <v>1</v>
      </c>
      <c r="B7" s="101"/>
      <c r="C7" s="4" t="s">
        <v>11</v>
      </c>
      <c r="D7" s="4" t="s">
        <v>17</v>
      </c>
      <c r="E7" s="4" t="s">
        <v>18</v>
      </c>
      <c r="F7" s="4" t="s">
        <v>13</v>
      </c>
      <c r="G7" s="4" t="s">
        <v>14</v>
      </c>
      <c r="H7" s="4" t="s">
        <v>6</v>
      </c>
    </row>
    <row r="8" spans="1:8" s="5" customFormat="1" ht="21" customHeight="1" thickBot="1" x14ac:dyDescent="0.35">
      <c r="A8" s="59" t="s">
        <v>88</v>
      </c>
      <c r="B8" s="59"/>
      <c r="C8" s="59"/>
      <c r="D8" s="59"/>
      <c r="E8" s="59"/>
      <c r="F8" s="59"/>
      <c r="G8" s="59"/>
      <c r="H8" s="60"/>
    </row>
    <row r="9" spans="1:8" s="6" customFormat="1" ht="42" customHeight="1" thickBot="1" x14ac:dyDescent="0.35">
      <c r="A9" s="65" t="s">
        <v>57</v>
      </c>
      <c r="B9" s="66"/>
      <c r="C9" s="24" t="s">
        <v>7</v>
      </c>
      <c r="D9" s="37" t="s">
        <v>2</v>
      </c>
      <c r="E9" s="25">
        <v>34.92</v>
      </c>
      <c r="F9" s="28"/>
      <c r="G9" s="26">
        <f t="shared" ref="G9" si="0">F9/24</f>
        <v>0</v>
      </c>
      <c r="H9" s="26">
        <f t="shared" ref="H9" si="1">G9/6</f>
        <v>0</v>
      </c>
    </row>
    <row r="10" spans="1:8" s="6" customFormat="1" ht="42" customHeight="1" thickBot="1" x14ac:dyDescent="0.35">
      <c r="A10" s="67" t="s">
        <v>20</v>
      </c>
      <c r="B10" s="68"/>
      <c r="C10" s="29" t="s">
        <v>7</v>
      </c>
      <c r="D10" s="38" t="s">
        <v>2</v>
      </c>
      <c r="E10" s="25">
        <v>34.92</v>
      </c>
      <c r="F10" s="28"/>
      <c r="G10" s="30">
        <f>F10/24</f>
        <v>0</v>
      </c>
      <c r="H10" s="30">
        <f>G10/6</f>
        <v>0</v>
      </c>
    </row>
    <row r="11" spans="1:8" s="6" customFormat="1" ht="42" customHeight="1" thickBot="1" x14ac:dyDescent="0.35">
      <c r="A11" s="67" t="s">
        <v>62</v>
      </c>
      <c r="B11" s="68"/>
      <c r="C11" s="29" t="s">
        <v>7</v>
      </c>
      <c r="D11" s="38" t="s">
        <v>2</v>
      </c>
      <c r="E11" s="25">
        <v>34.92</v>
      </c>
      <c r="F11" s="28"/>
      <c r="G11" s="30">
        <f t="shared" ref="G11:G14" si="2">F11/24</f>
        <v>0</v>
      </c>
      <c r="H11" s="30">
        <f t="shared" ref="H11:H14" si="3">G11/6</f>
        <v>0</v>
      </c>
    </row>
    <row r="12" spans="1:8" s="6" customFormat="1" ht="42" customHeight="1" thickBot="1" x14ac:dyDescent="0.35">
      <c r="A12" s="67" t="s">
        <v>21</v>
      </c>
      <c r="B12" s="68"/>
      <c r="C12" s="29" t="s">
        <v>7</v>
      </c>
      <c r="D12" s="38" t="s">
        <v>2</v>
      </c>
      <c r="E12" s="25">
        <v>34.92</v>
      </c>
      <c r="F12" s="28"/>
      <c r="G12" s="30">
        <f t="shared" si="2"/>
        <v>0</v>
      </c>
      <c r="H12" s="30">
        <f t="shared" si="3"/>
        <v>0</v>
      </c>
    </row>
    <row r="13" spans="1:8" s="6" customFormat="1" ht="40.15" customHeight="1" thickBot="1" x14ac:dyDescent="0.35">
      <c r="A13" s="67" t="s">
        <v>22</v>
      </c>
      <c r="B13" s="68"/>
      <c r="C13" s="29" t="s">
        <v>7</v>
      </c>
      <c r="D13" s="38" t="s">
        <v>2</v>
      </c>
      <c r="E13" s="25">
        <v>34.92</v>
      </c>
      <c r="F13" s="28"/>
      <c r="G13" s="30">
        <f t="shared" si="2"/>
        <v>0</v>
      </c>
      <c r="H13" s="30">
        <f t="shared" si="3"/>
        <v>0</v>
      </c>
    </row>
    <row r="14" spans="1:8" s="14" customFormat="1" ht="45.6" customHeight="1" thickBot="1" x14ac:dyDescent="0.35">
      <c r="A14" s="95" t="s">
        <v>23</v>
      </c>
      <c r="B14" s="96"/>
      <c r="C14" s="29" t="s">
        <v>7</v>
      </c>
      <c r="D14" s="38" t="s">
        <v>2</v>
      </c>
      <c r="E14" s="25">
        <v>34.92</v>
      </c>
      <c r="F14" s="28"/>
      <c r="G14" s="30">
        <f t="shared" si="2"/>
        <v>0</v>
      </c>
      <c r="H14" s="30">
        <f t="shared" si="3"/>
        <v>0</v>
      </c>
    </row>
    <row r="15" spans="1:8" s="14" customFormat="1" ht="36" customHeight="1" thickBot="1" x14ac:dyDescent="0.35">
      <c r="A15" s="67" t="s">
        <v>56</v>
      </c>
      <c r="B15" s="68"/>
      <c r="C15" s="29" t="s">
        <v>8</v>
      </c>
      <c r="D15" s="38" t="s">
        <v>4</v>
      </c>
      <c r="E15" s="50">
        <v>35.590000000000003</v>
      </c>
      <c r="F15" s="28"/>
      <c r="G15" s="30">
        <f t="shared" ref="G15" si="4">F15/24</f>
        <v>0</v>
      </c>
      <c r="H15" s="30">
        <f t="shared" ref="H15" si="5">G15/6</f>
        <v>0</v>
      </c>
    </row>
    <row r="16" spans="1:8" s="14" customFormat="1" ht="43.9" customHeight="1" thickBot="1" x14ac:dyDescent="0.35">
      <c r="A16" s="67" t="s">
        <v>24</v>
      </c>
      <c r="B16" s="68"/>
      <c r="C16" s="29" t="s">
        <v>9</v>
      </c>
      <c r="D16" s="38" t="s">
        <v>3</v>
      </c>
      <c r="E16" s="31">
        <v>37.18</v>
      </c>
      <c r="F16" s="28"/>
      <c r="G16" s="30">
        <f>F16/20</f>
        <v>0</v>
      </c>
      <c r="H16" s="30">
        <f>G16/6</f>
        <v>0</v>
      </c>
    </row>
    <row r="17" spans="1:8" s="14" customFormat="1" ht="42" customHeight="1" thickBot="1" x14ac:dyDescent="0.35">
      <c r="A17" s="67" t="s">
        <v>25</v>
      </c>
      <c r="B17" s="68"/>
      <c r="C17" s="29" t="s">
        <v>9</v>
      </c>
      <c r="D17" s="38" t="s">
        <v>3</v>
      </c>
      <c r="E17" s="31">
        <v>37.18</v>
      </c>
      <c r="F17" s="28"/>
      <c r="G17" s="30">
        <f t="shared" ref="G17:G18" si="6">F17/20</f>
        <v>0</v>
      </c>
      <c r="H17" s="30">
        <f t="shared" ref="H17:H18" si="7">G17/6</f>
        <v>0</v>
      </c>
    </row>
    <row r="18" spans="1:8" s="14" customFormat="1" ht="42" customHeight="1" thickBot="1" x14ac:dyDescent="0.35">
      <c r="A18" s="69" t="s">
        <v>26</v>
      </c>
      <c r="B18" s="70"/>
      <c r="C18" s="29" t="s">
        <v>65</v>
      </c>
      <c r="D18" s="38" t="s">
        <v>3</v>
      </c>
      <c r="E18" s="31">
        <v>37.18</v>
      </c>
      <c r="F18" s="28"/>
      <c r="G18" s="32">
        <f t="shared" si="6"/>
        <v>0</v>
      </c>
      <c r="H18" s="32">
        <f t="shared" si="7"/>
        <v>0</v>
      </c>
    </row>
    <row r="19" spans="1:8" s="6" customFormat="1" ht="19.5" customHeight="1" thickBot="1" x14ac:dyDescent="0.35">
      <c r="A19" s="59" t="s">
        <v>85</v>
      </c>
      <c r="B19" s="59"/>
      <c r="C19" s="59"/>
      <c r="D19" s="59"/>
      <c r="E19" s="59"/>
      <c r="F19" s="59"/>
      <c r="G19" s="59"/>
      <c r="H19" s="60"/>
    </row>
    <row r="20" spans="1:8" s="6" customFormat="1" ht="43.15" customHeight="1" thickBot="1" x14ac:dyDescent="0.35">
      <c r="A20" s="77" t="s">
        <v>47</v>
      </c>
      <c r="B20" s="78"/>
      <c r="C20" s="11" t="s">
        <v>7</v>
      </c>
      <c r="D20" s="40" t="s">
        <v>16</v>
      </c>
      <c r="E20" s="12">
        <v>35.46</v>
      </c>
      <c r="F20" s="28"/>
      <c r="G20" s="13">
        <f>F20/12</f>
        <v>0</v>
      </c>
      <c r="H20" s="13">
        <f>G20/10</f>
        <v>0</v>
      </c>
    </row>
    <row r="21" spans="1:8" s="6" customFormat="1" ht="41.45" customHeight="1" thickBot="1" x14ac:dyDescent="0.35">
      <c r="A21" s="77" t="s">
        <v>33</v>
      </c>
      <c r="B21" s="78"/>
      <c r="C21" s="11" t="s">
        <v>7</v>
      </c>
      <c r="D21" s="40" t="s">
        <v>16</v>
      </c>
      <c r="E21" s="12">
        <v>35.46</v>
      </c>
      <c r="F21" s="28"/>
      <c r="G21" s="13">
        <f t="shared" ref="G21:G23" si="8">F21/12</f>
        <v>0</v>
      </c>
      <c r="H21" s="13">
        <f t="shared" ref="H21:H23" si="9">G21/10</f>
        <v>0</v>
      </c>
    </row>
    <row r="22" spans="1:8" s="6" customFormat="1" ht="40.9" customHeight="1" thickBot="1" x14ac:dyDescent="0.35">
      <c r="A22" s="77" t="s">
        <v>34</v>
      </c>
      <c r="B22" s="78"/>
      <c r="C22" s="11" t="s">
        <v>7</v>
      </c>
      <c r="D22" s="40" t="s">
        <v>16</v>
      </c>
      <c r="E22" s="12">
        <v>35.46</v>
      </c>
      <c r="F22" s="28"/>
      <c r="G22" s="13">
        <f t="shared" si="8"/>
        <v>0</v>
      </c>
      <c r="H22" s="13">
        <f t="shared" si="9"/>
        <v>0</v>
      </c>
    </row>
    <row r="23" spans="1:8" s="6" customFormat="1" ht="39.6" customHeight="1" thickBot="1" x14ac:dyDescent="0.35">
      <c r="A23" s="77" t="s">
        <v>41</v>
      </c>
      <c r="B23" s="78"/>
      <c r="C23" s="11" t="s">
        <v>7</v>
      </c>
      <c r="D23" s="40" t="s">
        <v>16</v>
      </c>
      <c r="E23" s="12">
        <v>35.46</v>
      </c>
      <c r="F23" s="28"/>
      <c r="G23" s="13">
        <f t="shared" si="8"/>
        <v>0</v>
      </c>
      <c r="H23" s="13">
        <f t="shared" si="9"/>
        <v>0</v>
      </c>
    </row>
    <row r="24" spans="1:8" s="14" customFormat="1" ht="19.5" customHeight="1" thickBot="1" x14ac:dyDescent="0.35">
      <c r="A24" s="73" t="s">
        <v>81</v>
      </c>
      <c r="B24" s="73"/>
      <c r="C24" s="73"/>
      <c r="D24" s="73"/>
      <c r="E24" s="73"/>
      <c r="F24" s="73"/>
      <c r="G24" s="73"/>
      <c r="H24" s="74"/>
    </row>
    <row r="25" spans="1:8" s="6" customFormat="1" ht="25.15" customHeight="1" thickBot="1" x14ac:dyDescent="0.35">
      <c r="A25" s="67" t="s">
        <v>64</v>
      </c>
      <c r="B25" s="68"/>
      <c r="C25" s="29" t="s">
        <v>8</v>
      </c>
      <c r="D25" s="38" t="s">
        <v>2</v>
      </c>
      <c r="E25" s="31">
        <v>31.12</v>
      </c>
      <c r="F25" s="28"/>
      <c r="G25" s="30">
        <f>F25/24</f>
        <v>0</v>
      </c>
      <c r="H25" s="30">
        <f>G25/6</f>
        <v>0</v>
      </c>
    </row>
    <row r="26" spans="1:8" s="6" customFormat="1" ht="25.15" customHeight="1" thickBot="1" x14ac:dyDescent="0.35">
      <c r="A26" s="71" t="s">
        <v>54</v>
      </c>
      <c r="B26" s="72"/>
      <c r="C26" s="7" t="s">
        <v>8</v>
      </c>
      <c r="D26" s="39" t="s">
        <v>2</v>
      </c>
      <c r="E26" s="31">
        <v>31.12</v>
      </c>
      <c r="F26" s="28"/>
      <c r="G26" s="9">
        <f>F26/24</f>
        <v>0</v>
      </c>
      <c r="H26" s="9">
        <f>G26/6</f>
        <v>0</v>
      </c>
    </row>
    <row r="27" spans="1:8" s="6" customFormat="1" ht="25.15" customHeight="1" thickBot="1" x14ac:dyDescent="0.35">
      <c r="A27" s="71" t="s">
        <v>27</v>
      </c>
      <c r="B27" s="72"/>
      <c r="C27" s="7" t="s">
        <v>8</v>
      </c>
      <c r="D27" s="39" t="s">
        <v>4</v>
      </c>
      <c r="E27" s="31">
        <v>31.12</v>
      </c>
      <c r="F27" s="28"/>
      <c r="G27" s="9">
        <f t="shared" ref="G27:G29" si="10">F27/24</f>
        <v>0</v>
      </c>
      <c r="H27" s="9">
        <f t="shared" ref="H27:H29" si="11">G27/6</f>
        <v>0</v>
      </c>
    </row>
    <row r="28" spans="1:8" s="6" customFormat="1" ht="24" customHeight="1" thickBot="1" x14ac:dyDescent="0.35">
      <c r="A28" s="71" t="s">
        <v>28</v>
      </c>
      <c r="B28" s="72"/>
      <c r="C28" s="7" t="s">
        <v>8</v>
      </c>
      <c r="D28" s="39" t="s">
        <v>4</v>
      </c>
      <c r="E28" s="31">
        <v>31.12</v>
      </c>
      <c r="F28" s="28"/>
      <c r="G28" s="9">
        <f t="shared" si="10"/>
        <v>0</v>
      </c>
      <c r="H28" s="9">
        <f t="shared" si="11"/>
        <v>0</v>
      </c>
    </row>
    <row r="29" spans="1:8" s="14" customFormat="1" ht="25.9" customHeight="1" thickBot="1" x14ac:dyDescent="0.35">
      <c r="A29" s="71" t="s">
        <v>29</v>
      </c>
      <c r="B29" s="72"/>
      <c r="C29" s="7" t="s">
        <v>8</v>
      </c>
      <c r="D29" s="39" t="s">
        <v>2</v>
      </c>
      <c r="E29" s="31">
        <v>31.12</v>
      </c>
      <c r="F29" s="28"/>
      <c r="G29" s="9">
        <f t="shared" si="10"/>
        <v>0</v>
      </c>
      <c r="H29" s="9">
        <f t="shared" si="11"/>
        <v>0</v>
      </c>
    </row>
    <row r="30" spans="1:8" s="14" customFormat="1" ht="19.5" customHeight="1" thickBot="1" x14ac:dyDescent="0.35">
      <c r="A30" s="73" t="s">
        <v>82</v>
      </c>
      <c r="B30" s="73"/>
      <c r="C30" s="73"/>
      <c r="D30" s="73"/>
      <c r="E30" s="73"/>
      <c r="F30" s="73"/>
      <c r="G30" s="73"/>
      <c r="H30" s="74"/>
    </row>
    <row r="31" spans="1:8" s="34" customFormat="1" ht="25.15" customHeight="1" thickBot="1" x14ac:dyDescent="0.35">
      <c r="A31" s="67" t="s">
        <v>76</v>
      </c>
      <c r="B31" s="68"/>
      <c r="C31" s="29" t="s">
        <v>8</v>
      </c>
      <c r="D31" s="38" t="s">
        <v>16</v>
      </c>
      <c r="E31" s="31">
        <v>38</v>
      </c>
      <c r="F31" s="46"/>
      <c r="G31" s="30">
        <f>F31/12</f>
        <v>0</v>
      </c>
      <c r="H31" s="30">
        <f>G31/12</f>
        <v>0</v>
      </c>
    </row>
    <row r="32" spans="1:8" s="34" customFormat="1" ht="25.15" customHeight="1" thickBot="1" x14ac:dyDescent="0.35">
      <c r="A32" s="67" t="s">
        <v>77</v>
      </c>
      <c r="B32" s="68"/>
      <c r="C32" s="29" t="s">
        <v>8</v>
      </c>
      <c r="D32" s="38" t="s">
        <v>16</v>
      </c>
      <c r="E32" s="31">
        <v>38</v>
      </c>
      <c r="F32" s="46"/>
      <c r="G32" s="30">
        <f t="shared" ref="G32:H34" si="12">F32/12</f>
        <v>0</v>
      </c>
      <c r="H32" s="30">
        <f t="shared" si="12"/>
        <v>0</v>
      </c>
    </row>
    <row r="33" spans="1:8" s="34" customFormat="1" ht="25.15" customHeight="1" thickBot="1" x14ac:dyDescent="0.35">
      <c r="A33" s="67" t="s">
        <v>78</v>
      </c>
      <c r="B33" s="68"/>
      <c r="C33" s="29" t="s">
        <v>8</v>
      </c>
      <c r="D33" s="38" t="s">
        <v>16</v>
      </c>
      <c r="E33" s="31">
        <v>38</v>
      </c>
      <c r="F33" s="46"/>
      <c r="G33" s="30">
        <f t="shared" si="12"/>
        <v>0</v>
      </c>
      <c r="H33" s="30">
        <f t="shared" si="12"/>
        <v>0</v>
      </c>
    </row>
    <row r="34" spans="1:8" s="34" customFormat="1" ht="24" customHeight="1" thickBot="1" x14ac:dyDescent="0.35">
      <c r="A34" s="67" t="s">
        <v>79</v>
      </c>
      <c r="B34" s="68"/>
      <c r="C34" s="29" t="s">
        <v>8</v>
      </c>
      <c r="D34" s="38" t="s">
        <v>16</v>
      </c>
      <c r="E34" s="31">
        <v>38</v>
      </c>
      <c r="F34" s="46"/>
      <c r="G34" s="30">
        <f t="shared" si="12"/>
        <v>0</v>
      </c>
      <c r="H34" s="30">
        <f t="shared" si="12"/>
        <v>0</v>
      </c>
    </row>
    <row r="35" spans="1:8" s="34" customFormat="1" ht="25.9" customHeight="1" thickBot="1" x14ac:dyDescent="0.35">
      <c r="A35" s="67" t="s">
        <v>80</v>
      </c>
      <c r="B35" s="68"/>
      <c r="C35" s="29" t="s">
        <v>8</v>
      </c>
      <c r="D35" s="38" t="s">
        <v>16</v>
      </c>
      <c r="E35" s="51">
        <v>34.799999999999997</v>
      </c>
      <c r="F35" s="46"/>
      <c r="G35" s="30">
        <f t="shared" ref="G35" si="13">F35/24</f>
        <v>0</v>
      </c>
      <c r="H35" s="30">
        <f t="shared" ref="H35" si="14">G35/12</f>
        <v>0</v>
      </c>
    </row>
    <row r="36" spans="1:8" s="14" customFormat="1" ht="21" customHeight="1" thickBot="1" x14ac:dyDescent="0.35">
      <c r="A36" s="59" t="s">
        <v>84</v>
      </c>
      <c r="B36" s="59"/>
      <c r="C36" s="59"/>
      <c r="D36" s="59"/>
      <c r="E36" s="59"/>
      <c r="F36" s="59"/>
      <c r="G36" s="59"/>
      <c r="H36" s="60"/>
    </row>
    <row r="37" spans="1:8" s="14" customFormat="1" ht="21" customHeight="1" thickBot="1" x14ac:dyDescent="0.35">
      <c r="A37" s="103" t="s">
        <v>30</v>
      </c>
      <c r="B37" s="104"/>
      <c r="C37" s="7" t="s">
        <v>10</v>
      </c>
      <c r="D37" s="39" t="s">
        <v>3</v>
      </c>
      <c r="E37" s="8">
        <v>44.46</v>
      </c>
      <c r="F37" s="28"/>
      <c r="G37" s="9">
        <f>F37/20</f>
        <v>0</v>
      </c>
      <c r="H37" s="9">
        <f>G37/6</f>
        <v>0</v>
      </c>
    </row>
    <row r="38" spans="1:8" s="14" customFormat="1" ht="21" customHeight="1" thickBot="1" x14ac:dyDescent="0.35">
      <c r="A38" s="67" t="s">
        <v>31</v>
      </c>
      <c r="B38" s="68"/>
      <c r="C38" s="29" t="s">
        <v>10</v>
      </c>
      <c r="D38" s="38" t="s">
        <v>3</v>
      </c>
      <c r="E38" s="45">
        <v>44.46</v>
      </c>
      <c r="F38" s="28"/>
      <c r="G38" s="30">
        <f t="shared" ref="G38:G40" si="15">F38/20</f>
        <v>0</v>
      </c>
      <c r="H38" s="30">
        <f t="shared" ref="H38:H40" si="16">G38/6</f>
        <v>0</v>
      </c>
    </row>
    <row r="39" spans="1:8" s="14" customFormat="1" ht="21" customHeight="1" thickBot="1" x14ac:dyDescent="0.35">
      <c r="A39" s="71" t="s">
        <v>83</v>
      </c>
      <c r="B39" s="72"/>
      <c r="C39" s="7" t="s">
        <v>10</v>
      </c>
      <c r="D39" s="39" t="s">
        <v>3</v>
      </c>
      <c r="E39" s="45">
        <v>44.46</v>
      </c>
      <c r="F39" s="28"/>
      <c r="G39" s="30">
        <f t="shared" ref="G39" si="17">F39/20</f>
        <v>0</v>
      </c>
      <c r="H39" s="30">
        <f t="shared" ref="H39" si="18">G39/6</f>
        <v>0</v>
      </c>
    </row>
    <row r="40" spans="1:8" s="6" customFormat="1" ht="21" customHeight="1" thickBot="1" x14ac:dyDescent="0.35">
      <c r="A40" s="105" t="s">
        <v>32</v>
      </c>
      <c r="B40" s="106"/>
      <c r="C40" s="7" t="s">
        <v>10</v>
      </c>
      <c r="D40" s="39" t="s">
        <v>3</v>
      </c>
      <c r="E40" s="10">
        <v>25</v>
      </c>
      <c r="F40" s="28"/>
      <c r="G40" s="9">
        <f t="shared" si="15"/>
        <v>0</v>
      </c>
      <c r="H40" s="9">
        <f t="shared" si="16"/>
        <v>0</v>
      </c>
    </row>
    <row r="41" spans="1:8" s="14" customFormat="1" ht="19.5" customHeight="1" thickBot="1" x14ac:dyDescent="0.35">
      <c r="A41" s="59" t="s">
        <v>86</v>
      </c>
      <c r="B41" s="59"/>
      <c r="C41" s="59"/>
      <c r="D41" s="59"/>
      <c r="E41" s="59"/>
      <c r="F41" s="59"/>
      <c r="G41" s="59"/>
      <c r="H41" s="60"/>
    </row>
    <row r="42" spans="1:8" s="14" customFormat="1" ht="28.9" customHeight="1" thickBot="1" x14ac:dyDescent="0.35">
      <c r="A42" s="107" t="s">
        <v>35</v>
      </c>
      <c r="B42" s="108"/>
      <c r="C42" s="15" t="s">
        <v>9</v>
      </c>
      <c r="D42" s="41" t="s">
        <v>2</v>
      </c>
      <c r="E42" s="8">
        <v>67.34</v>
      </c>
      <c r="F42" s="28"/>
      <c r="G42" s="16">
        <f t="shared" ref="G42:G46" si="19">F42/24</f>
        <v>0</v>
      </c>
      <c r="H42" s="16">
        <f>F42/24</f>
        <v>0</v>
      </c>
    </row>
    <row r="43" spans="1:8" s="6" customFormat="1" ht="28.9" customHeight="1" thickBot="1" x14ac:dyDescent="0.35">
      <c r="A43" s="87" t="s">
        <v>36</v>
      </c>
      <c r="B43" s="88"/>
      <c r="C43" s="15" t="s">
        <v>9</v>
      </c>
      <c r="D43" s="41" t="s">
        <v>2</v>
      </c>
      <c r="E43" s="45">
        <v>67.34</v>
      </c>
      <c r="F43" s="28"/>
      <c r="G43" s="16">
        <f t="shared" si="19"/>
        <v>0</v>
      </c>
      <c r="H43" s="16">
        <f t="shared" ref="H43" si="20">F43/24</f>
        <v>0</v>
      </c>
    </row>
    <row r="44" spans="1:8" s="14" customFormat="1" ht="27" customHeight="1" thickBot="1" x14ac:dyDescent="0.35">
      <c r="A44" s="87" t="s">
        <v>37</v>
      </c>
      <c r="B44" s="89"/>
      <c r="C44" s="15" t="s">
        <v>9</v>
      </c>
      <c r="D44" s="41" t="s">
        <v>2</v>
      </c>
      <c r="E44" s="45">
        <v>67.34</v>
      </c>
      <c r="F44" s="28"/>
      <c r="G44" s="16">
        <f t="shared" si="19"/>
        <v>0</v>
      </c>
      <c r="H44" s="16">
        <f t="shared" ref="H44:H46" si="21">F44/24</f>
        <v>0</v>
      </c>
    </row>
    <row r="45" spans="1:8" s="6" customFormat="1" ht="28.9" customHeight="1" thickBot="1" x14ac:dyDescent="0.35">
      <c r="A45" s="85" t="s">
        <v>38</v>
      </c>
      <c r="B45" s="86"/>
      <c r="C45" s="15" t="s">
        <v>12</v>
      </c>
      <c r="D45" s="41" t="s">
        <v>2</v>
      </c>
      <c r="E45" s="8">
        <v>66.680000000000007</v>
      </c>
      <c r="F45" s="28"/>
      <c r="G45" s="16">
        <f t="shared" si="19"/>
        <v>0</v>
      </c>
      <c r="H45" s="16">
        <f t="shared" si="21"/>
        <v>0</v>
      </c>
    </row>
    <row r="46" spans="1:8" s="6" customFormat="1" ht="23.45" customHeight="1" thickBot="1" x14ac:dyDescent="0.35">
      <c r="A46" s="71" t="s">
        <v>39</v>
      </c>
      <c r="B46" s="72"/>
      <c r="C46" s="15" t="s">
        <v>9</v>
      </c>
      <c r="D46" s="41" t="s">
        <v>2</v>
      </c>
      <c r="E46" s="45">
        <v>66.680000000000007</v>
      </c>
      <c r="F46" s="28"/>
      <c r="G46" s="16">
        <f t="shared" si="19"/>
        <v>0</v>
      </c>
      <c r="H46" s="16">
        <f t="shared" si="21"/>
        <v>0</v>
      </c>
    </row>
    <row r="47" spans="1:8" s="6" customFormat="1" ht="25.15" customHeight="1" thickBot="1" x14ac:dyDescent="0.35">
      <c r="A47" s="90" t="s">
        <v>63</v>
      </c>
      <c r="B47" s="91"/>
      <c r="C47" s="47" t="s">
        <v>9</v>
      </c>
      <c r="D47" s="55" t="s">
        <v>2</v>
      </c>
      <c r="E47" s="56">
        <v>38.24</v>
      </c>
      <c r="F47" s="57"/>
      <c r="G47" s="49">
        <f>F47/24</f>
        <v>0</v>
      </c>
      <c r="H47" s="49">
        <f>F47/24</f>
        <v>0</v>
      </c>
    </row>
    <row r="48" spans="1:8" s="14" customFormat="1" ht="28.15" customHeight="1" thickBot="1" x14ac:dyDescent="0.35">
      <c r="A48" s="109" t="s">
        <v>40</v>
      </c>
      <c r="B48" s="110"/>
      <c r="C48" s="47" t="s">
        <v>9</v>
      </c>
      <c r="D48" s="58" t="s">
        <v>2</v>
      </c>
      <c r="E48" s="56">
        <v>38.24</v>
      </c>
      <c r="F48" s="48"/>
      <c r="G48" s="49">
        <f t="shared" ref="G48" si="22">F48/24</f>
        <v>0</v>
      </c>
      <c r="H48" s="49">
        <f t="shared" ref="H48" si="23">F48/24</f>
        <v>0</v>
      </c>
    </row>
    <row r="49" spans="1:8" s="6" customFormat="1" ht="19.899999999999999" customHeight="1" thickBot="1" x14ac:dyDescent="0.4">
      <c r="A49" s="92" t="s">
        <v>87</v>
      </c>
      <c r="B49" s="92"/>
      <c r="C49" s="92"/>
      <c r="D49" s="92"/>
      <c r="E49" s="92"/>
      <c r="F49" s="92"/>
      <c r="G49" s="92"/>
      <c r="H49" s="93"/>
    </row>
    <row r="50" spans="1:8" s="6" customFormat="1" ht="30.75" customHeight="1" thickBot="1" x14ac:dyDescent="0.35">
      <c r="A50" s="81" t="s">
        <v>58</v>
      </c>
      <c r="B50" s="82"/>
      <c r="C50" s="20" t="s">
        <v>8</v>
      </c>
      <c r="D50" s="42" t="s">
        <v>2</v>
      </c>
      <c r="E50" s="27">
        <v>22.54</v>
      </c>
      <c r="F50" s="28"/>
      <c r="G50" s="16">
        <f>F50/10</f>
        <v>0</v>
      </c>
      <c r="H50" s="21">
        <f>F50/7</f>
        <v>0</v>
      </c>
    </row>
    <row r="51" spans="1:8" s="6" customFormat="1" ht="29.25" customHeight="1" thickBot="1" x14ac:dyDescent="0.35">
      <c r="A51" s="81" t="s">
        <v>59</v>
      </c>
      <c r="B51" s="82"/>
      <c r="C51" s="20" t="s">
        <v>8</v>
      </c>
      <c r="D51" s="42" t="s">
        <v>2</v>
      </c>
      <c r="E51" s="27">
        <v>22.54</v>
      </c>
      <c r="F51" s="28"/>
      <c r="G51" s="16">
        <f t="shared" ref="G51:G54" si="24">F51/10</f>
        <v>0</v>
      </c>
      <c r="H51" s="21">
        <f>F51/7</f>
        <v>0</v>
      </c>
    </row>
    <row r="52" spans="1:8" s="6" customFormat="1" ht="27.75" customHeight="1" thickBot="1" x14ac:dyDescent="0.35">
      <c r="A52" s="79" t="s">
        <v>60</v>
      </c>
      <c r="B52" s="80"/>
      <c r="C52" s="20" t="s">
        <v>8</v>
      </c>
      <c r="D52" s="42" t="s">
        <v>2</v>
      </c>
      <c r="E52" s="27">
        <v>22.54</v>
      </c>
      <c r="F52" s="28"/>
      <c r="G52" s="16">
        <f t="shared" si="24"/>
        <v>0</v>
      </c>
      <c r="H52" s="23">
        <f>F52/7</f>
        <v>0</v>
      </c>
    </row>
    <row r="53" spans="1:8" s="6" customFormat="1" ht="28.5" customHeight="1" thickBot="1" x14ac:dyDescent="0.35">
      <c r="A53" s="79" t="s">
        <v>61</v>
      </c>
      <c r="B53" s="80"/>
      <c r="C53" s="20" t="s">
        <v>8</v>
      </c>
      <c r="D53" s="42" t="s">
        <v>2</v>
      </c>
      <c r="E53" s="27">
        <v>22.54</v>
      </c>
      <c r="F53" s="28"/>
      <c r="G53" s="16">
        <f t="shared" si="24"/>
        <v>0</v>
      </c>
      <c r="H53" s="23">
        <f>F53/7</f>
        <v>0</v>
      </c>
    </row>
    <row r="54" spans="1:8" s="6" customFormat="1" ht="40.9" customHeight="1" thickBot="1" x14ac:dyDescent="0.35">
      <c r="A54" s="61" t="s">
        <v>68</v>
      </c>
      <c r="B54" s="62"/>
      <c r="C54" s="35" t="s">
        <v>8</v>
      </c>
      <c r="D54" s="43" t="s">
        <v>5</v>
      </c>
      <c r="E54" s="36">
        <v>142.88</v>
      </c>
      <c r="F54" s="28"/>
      <c r="G54" s="16">
        <f t="shared" si="24"/>
        <v>0</v>
      </c>
      <c r="H54" s="9">
        <f>F53/7</f>
        <v>0</v>
      </c>
    </row>
    <row r="55" spans="1:8" s="6" customFormat="1" ht="19.5" customHeight="1" thickBot="1" x14ac:dyDescent="0.35">
      <c r="A55" s="63" t="s">
        <v>89</v>
      </c>
      <c r="B55" s="63"/>
      <c r="C55" s="63"/>
      <c r="D55" s="63"/>
      <c r="E55" s="63"/>
      <c r="F55" s="63"/>
      <c r="G55" s="63"/>
      <c r="H55" s="64"/>
    </row>
    <row r="56" spans="1:8" s="6" customFormat="1" ht="42" customHeight="1" thickBot="1" x14ac:dyDescent="0.35">
      <c r="A56" s="65" t="s">
        <v>66</v>
      </c>
      <c r="B56" s="66"/>
      <c r="C56" s="24" t="s">
        <v>65</v>
      </c>
      <c r="D56" s="37" t="s">
        <v>2</v>
      </c>
      <c r="E56" s="25">
        <v>32.409999999999997</v>
      </c>
      <c r="F56" s="28"/>
      <c r="G56" s="26">
        <f t="shared" ref="G56" si="25">F56/24</f>
        <v>0</v>
      </c>
      <c r="H56" s="26">
        <f t="shared" ref="H56" si="26">G56/6</f>
        <v>0</v>
      </c>
    </row>
    <row r="57" spans="1:8" s="6" customFormat="1" ht="42" customHeight="1" thickBot="1" x14ac:dyDescent="0.35">
      <c r="A57" s="67" t="s">
        <v>67</v>
      </c>
      <c r="B57" s="68"/>
      <c r="C57" s="7" t="s">
        <v>65</v>
      </c>
      <c r="D57" s="39" t="s">
        <v>2</v>
      </c>
      <c r="E57" s="25">
        <v>32.409999999999997</v>
      </c>
      <c r="F57" s="28"/>
      <c r="G57" s="9">
        <f>F57/24</f>
        <v>0</v>
      </c>
      <c r="H57" s="9">
        <f>G57/6</f>
        <v>0</v>
      </c>
    </row>
    <row r="58" spans="1:8" s="34" customFormat="1" ht="42" customHeight="1" thickBot="1" x14ac:dyDescent="0.35">
      <c r="A58" s="67" t="s">
        <v>72</v>
      </c>
      <c r="B58" s="68"/>
      <c r="C58" s="29" t="s">
        <v>65</v>
      </c>
      <c r="D58" s="38" t="s">
        <v>2</v>
      </c>
      <c r="E58" s="25">
        <v>32.409999999999997</v>
      </c>
      <c r="F58" s="28"/>
      <c r="G58" s="30">
        <f>F58/24</f>
        <v>0</v>
      </c>
      <c r="H58" s="30">
        <f>G58/6</f>
        <v>0</v>
      </c>
    </row>
    <row r="59" spans="1:8" s="6" customFormat="1" ht="21.75" thickBot="1" x14ac:dyDescent="0.35">
      <c r="A59" s="59" t="s">
        <v>90</v>
      </c>
      <c r="B59" s="59"/>
      <c r="C59" s="59"/>
      <c r="D59" s="59"/>
      <c r="E59" s="59"/>
      <c r="F59" s="59"/>
      <c r="G59" s="59"/>
      <c r="H59" s="60"/>
    </row>
    <row r="60" spans="1:8" s="6" customFormat="1" ht="26.25" customHeight="1" thickBot="1" x14ac:dyDescent="0.35">
      <c r="A60" s="95" t="s">
        <v>75</v>
      </c>
      <c r="B60" s="96"/>
      <c r="C60" s="52" t="s">
        <v>10</v>
      </c>
      <c r="D60" s="53" t="s">
        <v>5</v>
      </c>
      <c r="E60" s="31">
        <v>102.91</v>
      </c>
      <c r="F60" s="46"/>
      <c r="G60" s="54"/>
      <c r="H60" s="30">
        <f t="shared" ref="H60:H61" si="27">F60/7</f>
        <v>0</v>
      </c>
    </row>
    <row r="61" spans="1:8" s="6" customFormat="1" ht="26.25" customHeight="1" thickBot="1" x14ac:dyDescent="0.35">
      <c r="A61" s="95" t="s">
        <v>74</v>
      </c>
      <c r="B61" s="96"/>
      <c r="C61" s="52" t="s">
        <v>10</v>
      </c>
      <c r="D61" s="53" t="s">
        <v>5</v>
      </c>
      <c r="E61" s="31">
        <v>102.91</v>
      </c>
      <c r="F61" s="46"/>
      <c r="G61" s="54"/>
      <c r="H61" s="30">
        <f t="shared" si="27"/>
        <v>0</v>
      </c>
    </row>
    <row r="62" spans="1:8" s="6" customFormat="1" ht="25.5" customHeight="1" thickBot="1" x14ac:dyDescent="0.35">
      <c r="A62" s="83" t="s">
        <v>73</v>
      </c>
      <c r="B62" s="94"/>
      <c r="C62" s="17" t="s">
        <v>10</v>
      </c>
      <c r="D62" s="44" t="s">
        <v>5</v>
      </c>
      <c r="E62" s="18">
        <v>125.6</v>
      </c>
      <c r="F62" s="28"/>
      <c r="G62" s="16"/>
      <c r="H62" s="19">
        <f>F62/7</f>
        <v>0</v>
      </c>
    </row>
    <row r="63" spans="1:8" s="6" customFormat="1" ht="26.25" customHeight="1" thickBot="1" x14ac:dyDescent="0.35">
      <c r="A63" s="81" t="s">
        <v>42</v>
      </c>
      <c r="B63" s="82"/>
      <c r="C63" s="20" t="s">
        <v>10</v>
      </c>
      <c r="D63" s="42" t="s">
        <v>5</v>
      </c>
      <c r="E63" s="18">
        <v>125.6</v>
      </c>
      <c r="F63" s="28"/>
      <c r="G63" s="16"/>
      <c r="H63" s="21">
        <f>F63/7</f>
        <v>0</v>
      </c>
    </row>
    <row r="64" spans="1:8" s="6" customFormat="1" ht="38.450000000000003" customHeight="1" thickBot="1" x14ac:dyDescent="0.35">
      <c r="A64" s="79" t="s">
        <v>51</v>
      </c>
      <c r="B64" s="80"/>
      <c r="C64" s="15" t="s">
        <v>12</v>
      </c>
      <c r="D64" s="41" t="s">
        <v>5</v>
      </c>
      <c r="E64" s="18">
        <v>125.6</v>
      </c>
      <c r="F64" s="28"/>
      <c r="G64" s="16"/>
      <c r="H64" s="23">
        <f>F64/7</f>
        <v>0</v>
      </c>
    </row>
    <row r="65" spans="1:8" s="6" customFormat="1" ht="33.6" customHeight="1" thickBot="1" x14ac:dyDescent="0.35">
      <c r="A65" s="79" t="s">
        <v>52</v>
      </c>
      <c r="B65" s="80"/>
      <c r="C65" s="15" t="s">
        <v>10</v>
      </c>
      <c r="D65" s="41" t="s">
        <v>5</v>
      </c>
      <c r="E65" s="8">
        <v>179.2</v>
      </c>
      <c r="F65" s="28"/>
      <c r="G65" s="16"/>
      <c r="H65" s="9">
        <f>F65/7</f>
        <v>0</v>
      </c>
    </row>
    <row r="66" spans="1:8" s="6" customFormat="1" ht="36" customHeight="1" thickBot="1" x14ac:dyDescent="0.35">
      <c r="A66" s="83" t="s">
        <v>53</v>
      </c>
      <c r="B66" s="84"/>
      <c r="C66" s="15" t="s">
        <v>10</v>
      </c>
      <c r="D66" s="41" t="s">
        <v>5</v>
      </c>
      <c r="E66" s="45">
        <v>179.2</v>
      </c>
      <c r="F66" s="28"/>
      <c r="G66" s="16"/>
      <c r="H66" s="22">
        <f t="shared" ref="H66" si="28">F66/7</f>
        <v>0</v>
      </c>
    </row>
    <row r="67" spans="1:8" s="6" customFormat="1" ht="22.5" customHeight="1" thickBot="1" x14ac:dyDescent="0.35">
      <c r="A67" s="59" t="s">
        <v>91</v>
      </c>
      <c r="B67" s="59"/>
      <c r="C67" s="59"/>
      <c r="D67" s="59"/>
      <c r="E67" s="59"/>
      <c r="F67" s="59"/>
      <c r="G67" s="59"/>
      <c r="H67" s="60"/>
    </row>
    <row r="68" spans="1:8" s="14" customFormat="1" ht="45" customHeight="1" thickBot="1" x14ac:dyDescent="0.35">
      <c r="A68" s="75" t="s">
        <v>43</v>
      </c>
      <c r="B68" s="76"/>
      <c r="C68" s="7" t="s">
        <v>8</v>
      </c>
      <c r="D68" s="39" t="s">
        <v>15</v>
      </c>
      <c r="E68" s="8">
        <v>39.590000000000003</v>
      </c>
      <c r="F68" s="28"/>
      <c r="G68" s="9">
        <f t="shared" ref="G68" si="29">F68/12</f>
        <v>0</v>
      </c>
      <c r="H68" s="9">
        <f>G68/10</f>
        <v>0</v>
      </c>
    </row>
    <row r="69" spans="1:8" s="14" customFormat="1" ht="43.9" customHeight="1" thickBot="1" x14ac:dyDescent="0.35">
      <c r="A69" s="71" t="s">
        <v>44</v>
      </c>
      <c r="B69" s="72"/>
      <c r="C69" s="7" t="s">
        <v>7</v>
      </c>
      <c r="D69" s="39" t="s">
        <v>15</v>
      </c>
      <c r="E69" s="8">
        <v>36.14</v>
      </c>
      <c r="F69" s="28"/>
      <c r="G69" s="9">
        <f t="shared" ref="G69:G74" si="30">F69/12</f>
        <v>0</v>
      </c>
      <c r="H69" s="9">
        <f>G69/10</f>
        <v>0</v>
      </c>
    </row>
    <row r="70" spans="1:8" s="14" customFormat="1" ht="42" customHeight="1" thickBot="1" x14ac:dyDescent="0.35">
      <c r="A70" s="67" t="s">
        <v>45</v>
      </c>
      <c r="B70" s="68"/>
      <c r="C70" s="29" t="s">
        <v>7</v>
      </c>
      <c r="D70" s="38" t="s">
        <v>15</v>
      </c>
      <c r="E70" s="45">
        <v>36.14</v>
      </c>
      <c r="F70" s="28"/>
      <c r="G70" s="30">
        <f t="shared" si="30"/>
        <v>0</v>
      </c>
      <c r="H70" s="30">
        <f>G70/10</f>
        <v>0</v>
      </c>
    </row>
    <row r="71" spans="1:8" s="14" customFormat="1" ht="42" customHeight="1" thickBot="1" x14ac:dyDescent="0.35">
      <c r="A71" s="71" t="s">
        <v>46</v>
      </c>
      <c r="B71" s="72"/>
      <c r="C71" s="7" t="s">
        <v>7</v>
      </c>
      <c r="D71" s="39" t="s">
        <v>15</v>
      </c>
      <c r="E71" s="45">
        <v>36.14</v>
      </c>
      <c r="F71" s="28"/>
      <c r="G71" s="30">
        <f t="shared" ref="G71:G73" si="31">F71/12</f>
        <v>0</v>
      </c>
      <c r="H71" s="30">
        <f t="shared" ref="H71:H73" si="32">G71/10</f>
        <v>0</v>
      </c>
    </row>
    <row r="72" spans="1:8" s="14" customFormat="1" ht="42" customHeight="1" thickBot="1" x14ac:dyDescent="0.35">
      <c r="A72" s="71" t="s">
        <v>69</v>
      </c>
      <c r="B72" s="72"/>
      <c r="C72" s="7" t="s">
        <v>8</v>
      </c>
      <c r="D72" s="39" t="s">
        <v>15</v>
      </c>
      <c r="E72" s="45">
        <v>36.14</v>
      </c>
      <c r="F72" s="33"/>
      <c r="G72" s="9">
        <f t="shared" si="31"/>
        <v>0</v>
      </c>
      <c r="H72" s="9">
        <f t="shared" si="32"/>
        <v>0</v>
      </c>
    </row>
    <row r="73" spans="1:8" s="14" customFormat="1" ht="42" customHeight="1" thickBot="1" x14ac:dyDescent="0.35">
      <c r="A73" s="71" t="s">
        <v>70</v>
      </c>
      <c r="B73" s="72"/>
      <c r="C73" s="7" t="s">
        <v>7</v>
      </c>
      <c r="D73" s="39" t="s">
        <v>15</v>
      </c>
      <c r="E73" s="45">
        <v>36.14</v>
      </c>
      <c r="F73" s="33"/>
      <c r="G73" s="9">
        <f t="shared" si="31"/>
        <v>0</v>
      </c>
      <c r="H73" s="9">
        <f t="shared" si="32"/>
        <v>0</v>
      </c>
    </row>
    <row r="74" spans="1:8" s="1" customFormat="1" ht="42" customHeight="1" thickBot="1" x14ac:dyDescent="0.25">
      <c r="A74" s="71" t="s">
        <v>71</v>
      </c>
      <c r="B74" s="72"/>
      <c r="C74" s="7" t="s">
        <v>7</v>
      </c>
      <c r="D74" s="39" t="s">
        <v>15</v>
      </c>
      <c r="E74" s="45">
        <v>36.14</v>
      </c>
      <c r="F74" s="33"/>
      <c r="G74" s="9">
        <f t="shared" si="30"/>
        <v>0</v>
      </c>
      <c r="H74" s="9">
        <f>G74/10</f>
        <v>0</v>
      </c>
    </row>
  </sheetData>
  <mergeCells count="74">
    <mergeCell ref="E3:H3"/>
    <mergeCell ref="B3:D3"/>
    <mergeCell ref="A52:B52"/>
    <mergeCell ref="A53:B53"/>
    <mergeCell ref="A19:H19"/>
    <mergeCell ref="A37:B37"/>
    <mergeCell ref="A38:B38"/>
    <mergeCell ref="A50:B50"/>
    <mergeCell ref="A51:B51"/>
    <mergeCell ref="A40:B40"/>
    <mergeCell ref="A36:H36"/>
    <mergeCell ref="A41:H41"/>
    <mergeCell ref="A42:B42"/>
    <mergeCell ref="A15:B15"/>
    <mergeCell ref="A13:B13"/>
    <mergeCell ref="A48:B48"/>
    <mergeCell ref="A9:B9"/>
    <mergeCell ref="A17:B17"/>
    <mergeCell ref="A10:B10"/>
    <mergeCell ref="A11:B11"/>
    <mergeCell ref="A12:B12"/>
    <mergeCell ref="A14:B14"/>
    <mergeCell ref="A16:B16"/>
    <mergeCell ref="C4:H4"/>
    <mergeCell ref="C5:H5"/>
    <mergeCell ref="A6:H6"/>
    <mergeCell ref="A4:B5"/>
    <mergeCell ref="A7:B7"/>
    <mergeCell ref="A46:B46"/>
    <mergeCell ref="A47:B47"/>
    <mergeCell ref="A49:H49"/>
    <mergeCell ref="A62:B62"/>
    <mergeCell ref="A58:B58"/>
    <mergeCell ref="A60:B60"/>
    <mergeCell ref="A61:B61"/>
    <mergeCell ref="A20:B20"/>
    <mergeCell ref="A34:B34"/>
    <mergeCell ref="A67:H67"/>
    <mergeCell ref="A64:B64"/>
    <mergeCell ref="A63:B63"/>
    <mergeCell ref="A65:B65"/>
    <mergeCell ref="A66:B66"/>
    <mergeCell ref="A45:B45"/>
    <mergeCell ref="A21:B21"/>
    <mergeCell ref="A22:B22"/>
    <mergeCell ref="A23:B23"/>
    <mergeCell ref="A43:B43"/>
    <mergeCell ref="A44:B44"/>
    <mergeCell ref="A28:B28"/>
    <mergeCell ref="A29:B29"/>
    <mergeCell ref="A30:H30"/>
    <mergeCell ref="A74:B74"/>
    <mergeCell ref="A70:B70"/>
    <mergeCell ref="A69:B69"/>
    <mergeCell ref="A68:B68"/>
    <mergeCell ref="A71:B71"/>
    <mergeCell ref="A72:B72"/>
    <mergeCell ref="A73:B73"/>
    <mergeCell ref="A8:H8"/>
    <mergeCell ref="A54:B54"/>
    <mergeCell ref="A59:H59"/>
    <mergeCell ref="A55:H55"/>
    <mergeCell ref="A56:B56"/>
    <mergeCell ref="A57:B57"/>
    <mergeCell ref="A18:B18"/>
    <mergeCell ref="A33:B33"/>
    <mergeCell ref="A32:B32"/>
    <mergeCell ref="A39:B39"/>
    <mergeCell ref="A35:B35"/>
    <mergeCell ref="A24:H24"/>
    <mergeCell ref="A31:B31"/>
    <mergeCell ref="A25:B25"/>
    <mergeCell ref="A26:B26"/>
    <mergeCell ref="A27:B27"/>
  </mergeCells>
  <pageMargins left="0.23622047244094491" right="0.23622047244094491" top="0.35433070866141736" bottom="0.35433070866141736" header="0" footer="0"/>
  <pageSetup paperSize="9" scale="5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Коруц Елена</dc:creator>
  <cp:lastModifiedBy>Пользователь</cp:lastModifiedBy>
  <cp:lastPrinted>2024-06-21T08:31:49Z</cp:lastPrinted>
  <dcterms:created xsi:type="dcterms:W3CDTF">2015-12-09T10:34:20Z</dcterms:created>
  <dcterms:modified xsi:type="dcterms:W3CDTF">2025-07-02T03:40:34Z</dcterms:modified>
</cp:coreProperties>
</file>