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467.jpeg" ContentType="image/jpeg"/>
  <Override PartName="/xl/media/image368.jpeg" ContentType="image/jpeg"/>
  <Override PartName="/xl/media/image269.jpeg" ContentType="image/jpeg"/>
  <Override PartName="/xl/media/image350.jpeg" ContentType="image/jpeg"/>
  <Override PartName="/xl/media/image472.jpeg" ContentType="image/jpeg"/>
  <Override PartName="/xl/media/image251.jpeg" ContentType="image/jpeg"/>
  <Override PartName="/xl/media/image373.jpeg" ContentType="image/jpeg"/>
  <Override PartName="/xl/media/image274.jpeg" ContentType="image/jpeg"/>
  <Override PartName="/xl/media/image404.jpeg" ContentType="image/jpeg"/>
  <Override PartName="/xl/media/image396.jpeg" ContentType="image/jpeg"/>
  <Override PartName="/xl/media/image305.jpeg" ContentType="image/jpeg"/>
  <Override PartName="/xl/media/image297.jpeg" ContentType="image/jpeg"/>
  <Override PartName="/xl/media/image427.jpeg" ContentType="image/jpeg"/>
  <Override PartName="/xl/media/image328.jpeg" ContentType="image/jpeg"/>
  <Override PartName="/xl/media/image310.jpeg" ContentType="image/jpeg"/>
  <Override PartName="/xl/media/image432.jpeg" ContentType="image/jpeg"/>
  <Override PartName="/xl/media/image333.jpeg" ContentType="image/jpeg"/>
  <Override PartName="/xl/media/image455.jpeg" ContentType="image/jpeg"/>
  <Override PartName="/xl/media/image356.jpeg" ContentType="image/jpeg"/>
  <Override PartName="/xl/media/image257.jpeg" ContentType="image/jpeg"/>
  <Override PartName="/xl/media/image379.jpeg" ContentType="image/jpeg"/>
  <Override PartName="/xl/media/image460.jpeg" ContentType="image/jpeg"/>
  <Override PartName="/xl/media/image361.jpeg" ContentType="image/jpeg"/>
  <Override PartName="/xl/media/image262.jpeg" ContentType="image/jpeg"/>
  <Override PartName="/xl/media/image384.jpeg" ContentType="image/jpeg"/>
  <Override PartName="/xl/media/image285.jpeg" ContentType="image/jpeg"/>
  <Override PartName="/xl/media/image415.jpeg" ContentType="image/jpeg"/>
  <Override PartName="/xl/media/image316.jpeg" ContentType="image/jpeg"/>
  <Override PartName="/xl/media/image290.jpeg" ContentType="image/jpeg"/>
  <Override PartName="/xl/media/image438.jpeg" ContentType="image/jpeg"/>
  <Override PartName="/xl/media/image420.jpeg" ContentType="image/jpeg"/>
  <Override PartName="/xl/media/image339.jpeg" ContentType="image/jpeg"/>
  <Override PartName="/xl/media/image321.jpeg" ContentType="image/jpeg"/>
  <Override PartName="/xl/media/image443.jpeg" ContentType="image/jpeg"/>
  <Override PartName="/xl/media/image344.jpeg" ContentType="image/jpeg"/>
  <Override PartName="/xl/media/image466.jpeg" ContentType="image/jpeg"/>
  <Override PartName="/xl/media/image367.jpeg" ContentType="image/jpeg"/>
  <Override PartName="/xl/media/image268.jpeg" ContentType="image/jpeg"/>
  <Override PartName="/xl/media/image471.jpeg" ContentType="image/jpeg"/>
  <Override PartName="/xl/media/image250.jpeg" ContentType="image/jpeg"/>
  <Override PartName="/xl/media/image372.jpeg" ContentType="image/jpeg"/>
  <Override PartName="/xl/media/image273.jpeg" ContentType="image/jpeg"/>
  <Override PartName="/xl/media/image403.jpeg" ContentType="image/jpeg"/>
  <Override PartName="/xl/media/image395.jpeg" ContentType="image/jpeg"/>
  <Override PartName="/xl/media/image304.jpeg" ContentType="image/jpeg"/>
  <Override PartName="/xl/media/image296.jpeg" ContentType="image/jpeg"/>
  <Override PartName="/xl/media/image426.jpeg" ContentType="image/jpeg"/>
  <Override PartName="/xl/media/image327.jpeg" ContentType="image/jpeg"/>
  <Override PartName="/xl/media/image449.jpeg" ContentType="image/jpeg"/>
  <Override PartName="/xl/media/image431.jpeg" ContentType="image/jpeg"/>
  <Override PartName="/xl/media/image332.jpeg" ContentType="image/jpeg"/>
  <Override PartName="/xl/media/image454.jpeg" ContentType="image/jpeg"/>
  <Override PartName="/xl/media/image355.jpeg" ContentType="image/jpeg"/>
  <Override PartName="/xl/media/image256.jpeg" ContentType="image/jpeg"/>
  <Override PartName="/xl/media/image378.jpeg" ContentType="image/jpeg"/>
  <Override PartName="/xl/media/image279.jpeg" ContentType="image/jpeg"/>
  <Override PartName="/xl/media/image360.jpeg" ContentType="image/jpeg"/>
  <Override PartName="/xl/media/image409.jpeg" ContentType="image/jpeg"/>
  <Override PartName="/xl/media/image261.jpeg" ContentType="image/jpeg"/>
  <Override PartName="/xl/media/image383.jpeg" ContentType="image/jpeg"/>
  <Override PartName="/xl/media/image284.jpeg" ContentType="image/jpeg"/>
  <Override PartName="/xl/media/image414.jpeg" ContentType="image/jpeg"/>
  <Override PartName="/xl/media/image315.jpeg" ContentType="image/jpeg"/>
  <Override PartName="/xl/media/image437.jpeg" ContentType="image/jpeg"/>
  <Override PartName="/xl/media/image338.jpeg" ContentType="image/jpeg"/>
  <Override PartName="/xl/media/image320.jpeg" ContentType="image/jpeg"/>
  <Override PartName="/xl/media/image442.jpeg" ContentType="image/jpeg"/>
  <Override PartName="/xl/media/image343.jpeg" ContentType="image/jpeg"/>
  <Override PartName="/xl/media/image465.jpeg" ContentType="image/jpeg"/>
  <Override PartName="/xl/media/image366.jpeg" ContentType="image/jpeg"/>
  <Override PartName="/xl/media/image267.jpeg" ContentType="image/jpeg"/>
  <Override PartName="/xl/media/image470.jpeg" ContentType="image/jpeg"/>
  <Override PartName="/xl/media/image389.jpeg" ContentType="image/jpeg"/>
  <Override PartName="/xl/media/image371.jpeg" ContentType="image/jpeg"/>
  <Override PartName="/xl/media/image272.jpeg" ContentType="image/jpeg"/>
  <Override PartName="/xl/media/image402.jpeg" ContentType="image/jpeg"/>
  <Override PartName="/xl/media/image394.jpeg" ContentType="image/jpeg"/>
  <Override PartName="/xl/media/image303.jpeg" ContentType="image/jpeg"/>
  <Override PartName="/xl/media/image295.jpeg" ContentType="image/jpeg"/>
  <Override PartName="/xl/media/image425.jpeg" ContentType="image/jpeg"/>
  <Override PartName="/xl/media/image326.jpeg" ContentType="image/jpeg"/>
  <Override PartName="/xl/media/image448.jpeg" ContentType="image/jpeg"/>
  <Override PartName="/xl/media/image349.jpeg" ContentType="image/jpeg"/>
  <Override PartName="/xl/media/image430.jpeg" ContentType="image/jpeg"/>
  <Override PartName="/xl/media/image331.jpeg" ContentType="image/jpeg"/>
  <Override PartName="/xl/media/image453.jpeg" ContentType="image/jpeg"/>
  <Override PartName="/xl/media/image354.jpeg" ContentType="image/jpeg"/>
  <Override PartName="/xl/media/image255.jpeg" ContentType="image/jpeg"/>
  <Override PartName="/xl/media/image377.jpeg" ContentType="image/jpeg"/>
  <Override PartName="/xl/media/image278.jpeg" ContentType="image/jpeg"/>
  <Override PartName="/xl/media/image408.jpeg" ContentType="image/jpeg"/>
  <Override PartName="/xl/media/image260.jpeg" ContentType="image/jpeg"/>
  <Override PartName="/xl/media/image309.jpeg" ContentType="image/jpeg"/>
  <Override PartName="/xl/media/image382.jpeg" ContentType="image/jpeg"/>
  <Override PartName="/xl/media/image283.jpeg" ContentType="image/jpeg"/>
  <Override PartName="/xl/media/image413.jpeg" ContentType="image/jpeg"/>
  <Override PartName="/xl/media/image314.jpeg" ContentType="image/jpeg"/>
  <Override PartName="/xl/media/image436.jpeg" ContentType="image/jpeg"/>
  <Override PartName="/xl/media/image337.jpeg" ContentType="image/jpeg"/>
  <Override PartName="/xl/media/image459.jpeg" ContentType="image/jpeg"/>
  <Override PartName="/xl/media/image441.jpeg" ContentType="image/jpeg"/>
  <Override PartName="/xl/media/image342.jpeg" ContentType="image/jpeg"/>
  <Override PartName="/xl/media/image464.jpeg" ContentType="image/jpeg"/>
  <Override PartName="/xl/media/image365.jpeg" ContentType="image/jpeg"/>
  <Override PartName="/xl/media/image266.jpeg" ContentType="image/jpeg"/>
  <Override PartName="/xl/media/image388.jpeg" ContentType="image/jpeg"/>
  <Override PartName="/xl/media/image289.jpeg" ContentType="image/jpeg"/>
  <Override PartName="/xl/media/image370.jpeg" ContentType="image/jpeg"/>
  <Override PartName="/xl/media/image271.jpeg" ContentType="image/jpeg"/>
  <Override PartName="/xl/media/image419.jpeg" ContentType="image/jpeg"/>
  <Override PartName="/xl/media/image401.jpeg" ContentType="image/jpeg"/>
  <Override PartName="/xl/media/image393.jpeg" ContentType="image/jpeg"/>
  <Override PartName="/xl/media/image294.jpeg" ContentType="image/jpeg"/>
  <Override PartName="/xl/media/image302.jpeg" ContentType="image/jpeg"/>
  <Override PartName="/xl/media/image424.jpeg" ContentType="image/jpeg"/>
  <Override PartName="/xl/media/image325.jpeg" ContentType="image/jpeg"/>
  <Override PartName="/xl/media/image447.jpeg" ContentType="image/jpeg"/>
  <Override PartName="/xl/media/image348.jpeg" ContentType="image/jpeg"/>
  <Override PartName="/xl/media/image330.jpeg" ContentType="image/jpeg"/>
  <Override PartName="/xl/media/image452.jpeg" ContentType="image/jpeg"/>
  <Override PartName="/xl/media/image353.jpeg" ContentType="image/jpeg"/>
  <Override PartName="/xl/media/image475.jpeg" ContentType="image/jpeg"/>
  <Override PartName="/xl/media/image254.jpeg" ContentType="image/jpeg"/>
  <Override PartName="/xl/media/image376.jpeg" ContentType="image/jpeg"/>
  <Override PartName="/xl/media/image277.jpeg" ContentType="image/jpeg"/>
  <Override PartName="/xl/media/image407.jpeg" ContentType="image/jpeg"/>
  <Override PartName="/xl/media/image399.jpeg" ContentType="image/jpeg"/>
  <Override PartName="/xl/media/image308.jpeg" ContentType="image/jpeg"/>
  <Override PartName="/xl/media/image381.jpeg" ContentType="image/jpeg"/>
  <Override PartName="/xl/media/image282.jpeg" ContentType="image/jpeg"/>
  <Override PartName="/xl/media/image412.jpeg" ContentType="image/jpeg"/>
  <Override PartName="/xl/media/image313.jpeg" ContentType="image/jpeg"/>
  <Override PartName="/xl/media/image435.jpeg" ContentType="image/jpeg"/>
  <Override PartName="/xl/media/image336.jpeg" ContentType="image/jpeg"/>
  <Override PartName="/xl/media/image458.jpeg" ContentType="image/jpeg"/>
  <Override PartName="/xl/media/image359.jpeg" ContentType="image/jpeg"/>
  <Override PartName="/xl/media/image440.jpeg" ContentType="image/jpeg"/>
  <Override PartName="/xl/media/image341.jpeg" ContentType="image/jpeg"/>
  <Override PartName="/xl/media/image463.jpeg" ContentType="image/jpeg"/>
  <Override PartName="/xl/media/image364.jpeg" ContentType="image/jpeg"/>
  <Override PartName="/xl/media/image265.jpeg" ContentType="image/jpeg"/>
  <Override PartName="/xl/media/image387.jpeg" ContentType="image/jpeg"/>
  <Override PartName="/xl/media/image288.jpeg" ContentType="image/jpeg"/>
  <Override PartName="/xl/media/image270.jpeg" ContentType="image/jpeg"/>
  <Override PartName="/xl/media/image418.jpeg" ContentType="image/jpeg"/>
  <Override PartName="/xl/media/image400.jpeg" ContentType="image/jpeg"/>
  <Override PartName="/xl/media/image392.jpeg" ContentType="image/jpeg"/>
  <Override PartName="/xl/media/image319.jpeg" ContentType="image/jpeg"/>
  <Override PartName="/xl/media/image293.jpeg" ContentType="image/jpeg"/>
  <Override PartName="/xl/media/image301.jpeg" ContentType="image/jpeg"/>
  <Override PartName="/xl/media/image423.jpeg" ContentType="image/jpeg"/>
  <Override PartName="/xl/media/image324.jpeg" ContentType="image/jpeg"/>
  <Override PartName="/xl/media/image446.jpeg" ContentType="image/jpeg"/>
  <Override PartName="/xl/media/image347.jpeg" ContentType="image/jpeg"/>
  <Override PartName="/xl/media/image469.jpeg" ContentType="image/jpeg"/>
  <Override PartName="/xl/media/image451.jpeg" ContentType="image/jpeg"/>
  <Override PartName="/xl/media/image352.jpeg" ContentType="image/jpeg"/>
  <Override PartName="/xl/media/image474.jpeg" ContentType="image/jpeg"/>
  <Override PartName="/xl/media/image253.jpeg" ContentType="image/jpeg"/>
  <Override PartName="/xl/media/image375.jpeg" ContentType="image/jpeg"/>
  <Override PartName="/xl/media/image276.jpeg" ContentType="image/jpeg"/>
  <Override PartName="/xl/media/image406.jpeg" ContentType="image/jpeg"/>
  <Override PartName="/xl/media/image398.jpeg" ContentType="image/jpeg"/>
  <Override PartName="/xl/media/image299.jpeg" ContentType="image/jpeg"/>
  <Override PartName="/xl/media/image307.jpeg" ContentType="image/jpeg"/>
  <Override PartName="/xl/media/image380.jpeg" ContentType="image/jpeg"/>
  <Override PartName="/xl/media/image429.jpeg" ContentType="image/jpeg"/>
  <Override PartName="/xl/media/image281.jpeg" ContentType="image/jpeg"/>
  <Override PartName="/xl/media/image411.jpeg" ContentType="image/jpeg"/>
  <Override PartName="/xl/media/image312.jpeg" ContentType="image/jpeg"/>
  <Override PartName="/xl/media/image434.jpeg" ContentType="image/jpeg"/>
  <Override PartName="/xl/media/image335.jpeg" ContentType="image/jpeg"/>
  <Override PartName="/xl/media/image457.jpeg" ContentType="image/jpeg"/>
  <Override PartName="/xl/media/image358.jpeg" ContentType="image/jpeg"/>
  <Override PartName="/xl/media/image259.jpeg" ContentType="image/jpeg"/>
  <Override PartName="/xl/media/image340.jpeg" ContentType="image/jpeg"/>
  <Override PartName="/xl/media/image462.jpeg" ContentType="image/jpeg"/>
  <Override PartName="/xl/media/image363.jpeg" ContentType="image/jpeg"/>
  <Override PartName="/xl/media/image264.jpeg" ContentType="image/jpeg"/>
  <Override PartName="/xl/media/image386.jpeg" ContentType="image/jpeg"/>
  <Override PartName="/xl/media/image287.jpeg" ContentType="image/jpeg"/>
  <Override PartName="/xl/media/image417.jpeg" ContentType="image/jpeg"/>
  <Override PartName="/xl/media/image391.jpeg" ContentType="image/jpeg"/>
  <Override PartName="/xl/media/image318.jpeg" ContentType="image/jpeg"/>
  <Override PartName="/xl/media/image292.jpeg" ContentType="image/jpeg"/>
  <Override PartName="/xl/media/image300.jpeg" ContentType="image/jpeg"/>
  <Override PartName="/xl/media/image422.jpeg" ContentType="image/jpeg"/>
  <Override PartName="/xl/media/image323.jpeg" ContentType="image/jpeg"/>
  <Override PartName="/xl/media/image445.jpeg" ContentType="image/jpeg"/>
  <Override PartName="/xl/media/image346.jpeg" ContentType="image/jpeg"/>
  <Override PartName="/xl/media/image468.jpeg" ContentType="image/jpeg"/>
  <Override PartName="/xl/media/image450.jpeg" ContentType="image/jpeg"/>
  <Override PartName="/xl/media/image369.jpeg" ContentType="image/jpeg"/>
  <Override PartName="/xl/media/image351.jpeg" ContentType="image/jpeg"/>
  <Override PartName="/xl/media/image473.jpeg" ContentType="image/jpeg"/>
  <Override PartName="/xl/media/image252.jpeg" ContentType="image/jpeg"/>
  <Override PartName="/xl/media/image374.jpeg" ContentType="image/jpeg"/>
  <Override PartName="/xl/media/image275.jpeg" ContentType="image/jpeg"/>
  <Override PartName="/xl/media/image405.jpeg" ContentType="image/jpeg"/>
  <Override PartName="/xl/media/image397.jpeg" ContentType="image/jpeg"/>
  <Override PartName="/xl/media/image306.jpeg" ContentType="image/jpeg"/>
  <Override PartName="/xl/media/image298.jpeg" ContentType="image/jpeg"/>
  <Override PartName="/xl/media/image428.jpeg" ContentType="image/jpeg"/>
  <Override PartName="/xl/media/image280.jpeg" ContentType="image/jpeg"/>
  <Override PartName="/xl/media/image329.jpeg" ContentType="image/jpeg"/>
  <Override PartName="/xl/media/image410.jpeg" ContentType="image/jpeg"/>
  <Override PartName="/xl/media/image311.jpeg" ContentType="image/jpeg"/>
  <Override PartName="/xl/media/image433.jpeg" ContentType="image/jpeg"/>
  <Override PartName="/xl/media/image334.jpeg" ContentType="image/jpeg"/>
  <Override PartName="/xl/media/image456.jpeg" ContentType="image/jpeg"/>
  <Override PartName="/xl/media/image357.jpeg" ContentType="image/jpeg"/>
  <Override PartName="/xl/media/image258.jpeg" ContentType="image/jpeg"/>
  <Override PartName="/xl/media/image461.jpeg" ContentType="image/jpeg"/>
  <Override PartName="/xl/media/image362.jpeg" ContentType="image/jpeg"/>
  <Override PartName="/xl/media/image263.jpeg" ContentType="image/jpeg"/>
  <Override PartName="/xl/media/image385.jpeg" ContentType="image/jpeg"/>
  <Override PartName="/xl/media/image286.jpeg" ContentType="image/jpeg"/>
  <Override PartName="/xl/media/image416.jpeg" ContentType="image/jpeg"/>
  <Override PartName="/xl/media/image390.jpeg" ContentType="image/jpeg"/>
  <Override PartName="/xl/media/image317.jpeg" ContentType="image/jpeg"/>
  <Override PartName="/xl/media/image291.jpeg" ContentType="image/jpeg"/>
  <Override PartName="/xl/media/image439.jpeg" ContentType="image/jpeg"/>
  <Override PartName="/xl/media/image421.jpeg" ContentType="image/jpeg"/>
  <Override PartName="/xl/media/image322.jpeg" ContentType="image/jpeg"/>
  <Override PartName="/xl/media/image444.jpeg" ContentType="image/jpeg"/>
  <Override PartName="/xl/media/image345.jpeg" ContentType="image/jpeg"/>
  <Override PartName="/xl/worksheets/sheet3.xml" ContentType="application/vnd.openxmlformats-officedocument.spreadsheetml.worksheet+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2"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Orion Active" sheetId="3" state="visible" r:id="rId4"/>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s>
  <calcPr iterateCount="100" refMode="A1" iterate="false" iterateDelta="0.0001"/>
</workbook>
</file>

<file path=xl/sharedStrings.xml><?xml version="1.0" encoding="utf-8"?>
<sst xmlns="http://schemas.openxmlformats.org/spreadsheetml/2006/main" count="4435" uniqueCount="1138">
  <si>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</si>
  <si>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</si>
  <si>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</si>
  <si>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</si>
  <si>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</si>
  <si>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</si>
  <si>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</si>
  <si>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</si>
  <si>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</si>
  <si>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</si>
  <si>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</si>
  <si>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</si>
  <si>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</si>
  <si>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</si>
  <si>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</si>
  <si>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</si>
  <si>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</si>
  <si>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</si>
  <si>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</si>
  <si>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</si>
  <si>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</si>
  <si>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</si>
  <si>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</si>
  <si>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</si>
  <si>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</si>
  <si>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</si>
  <si>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</si>
  <si>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</si>
  <si>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</si>
  <si>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</si>
  <si>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</si>
  <si>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</si>
  <si>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</si>
  <si>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</si>
  <si>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</si>
  <si>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</si>
  <si>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</si>
  <si>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</si>
  <si>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</si>
  <si>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</si>
  <si>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</si>
  <si>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</si>
  <si>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</si>
  <si>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</si>
  <si>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</si>
  <si>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</si>
  <si>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</si>
  <si>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</si>
  <si>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</si>
  <si>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</si>
  <si>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</si>
  <si>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</si>
  <si>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</si>
  <si>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</si>
  <si>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</si>
  <si>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</si>
  <si>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</si>
  <si>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</si>
  <si>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</si>
  <si>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</si>
  <si>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</si>
  <si>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</si>
  <si>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</si>
  <si>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</si>
  <si>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</si>
  <si>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</si>
  <si>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</si>
  <si>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</si>
  <si>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</si>
  <si>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</si>
  <si>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</si>
  <si>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</si>
  <si>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</si>
  <si>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</si>
  <si>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</si>
  <si>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</si>
  <si>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</si>
  <si>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 </t>
  </si>
  <si>
    <t>Размер</t>
  </si>
  <si>
    <t>РРЦ НОВАЯ</t>
  </si>
  <si>
    <t>оптовая</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</si>
  <si>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</si>
  <si>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</si>
  <si>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</si>
  <si>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</si>
  <si>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</si>
  <si>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</si>
  <si>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</si>
  <si>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</si>
  <si>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</si>
  <si>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</si>
  <si>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110-1204175123-140</t>
  </si>
  <si>
    <t>Пегас термобелье ORION Active, т.хаки</t>
  </si>
  <si>
    <t>Фото отсутствует</t>
  </si>
  <si>
    <t>Ткань верха: флис: полиэстер 100%</t>
  </si>
  <si>
    <t>т.хаки</t>
  </si>
  <si>
    <t>анатомический крой
плоские швы
</t>
  </si>
  <si>
    <t>Термобелье Пегас из мягкого эластичного флиса с плоскими швами поможет сохранить тепло в холодное время года и отвести влагу от тела.
Удобный и практичный термокомплект не занимает много места в рюкзаке. Подходит для средней активности как на природе, в походе, так и в городе. Возможно использование в качестве утепляющего слоя и одежды для сна.</t>
  </si>
  <si>
    <t>WEB-Сайт</t>
  </si>
  <si>
    <t>р-р 44-46 рост 170-176</t>
  </si>
  <si>
    <t>4660335511532</t>
  </si>
  <si>
    <t>СтопЦена</t>
  </si>
  <si>
    <t>р-р 48-50 рост 170-176</t>
  </si>
  <si>
    <t>4660335511556</t>
  </si>
  <si>
    <t>р-р 52-54 рост 170-176</t>
  </si>
  <si>
    <t>4660335511570</t>
  </si>
  <si>
    <t>р-р 52-54 рост 182-188</t>
  </si>
  <si>
    <t>4660335511587</t>
  </si>
  <si>
    <t>р-р 56-58 рост 170-176</t>
  </si>
  <si>
    <t>4660335511594</t>
  </si>
  <si>
    <t>р-р 56-58 рост 182-188</t>
  </si>
  <si>
    <t>4660335511617</t>
  </si>
  <si>
    <t>р-р 60-62 рост 170-176</t>
  </si>
  <si>
    <t>4660335511624</t>
  </si>
  <si>
    <t>р-р 60-62 рост 182-188</t>
  </si>
  <si>
    <t>4660335511631</t>
  </si>
  <si>
    <t>110-1104246123-031</t>
  </si>
  <si>
    <t>Турист термобелье ORION Active, графит</t>
  </si>
  <si>
    <t>графит</t>
  </si>
  <si>
    <t>анатомический крой
плоские швы
воротник-стойка на молнии</t>
  </si>
  <si>
    <t>Термобелье Турист из мягкого эластичного флиса с плоскими яркими швами и воротником-стойкой поможет сохранить тепло в холодное время года и отвести влагу от тела.
Удобный и практичный термокомплект не занимает много места в рюкзаке. Подходит для средней активности как на природе, в походе, так и в городе. Возможно использование в качестве утепляющего слоя и одежды для сна.</t>
  </si>
  <si>
    <t>4660335520718</t>
  </si>
  <si>
    <t>4660335520725</t>
  </si>
  <si>
    <t>р-р 48-50 рост 182-188</t>
  </si>
  <si>
    <t>4660335520732</t>
  </si>
  <si>
    <t>4660335520749</t>
  </si>
  <si>
    <t>4660335520756</t>
  </si>
  <si>
    <t>4660335520763</t>
  </si>
  <si>
    <t>4660335520770</t>
  </si>
  <si>
    <t>4660335520787</t>
  </si>
  <si>
    <t>4660335520794</t>
  </si>
  <si>
    <t>110-1104246123-148</t>
  </si>
  <si>
    <t>Турист термобелье ORION Active</t>
  </si>
  <si>
    <t>хаки</t>
  </si>
  <si>
    <t>анатомический крой
плоские швы
воротник-стойка на молнии
</t>
  </si>
  <si>
    <t>4660335520473</t>
  </si>
  <si>
    <t>4660335520442</t>
  </si>
  <si>
    <t>4660335520459</t>
  </si>
  <si>
    <t>4660335520466</t>
  </si>
  <si>
    <t>4660335519781</t>
  </si>
  <si>
    <t>4660335520480</t>
  </si>
  <si>
    <t>4660335519804</t>
  </si>
  <si>
    <t>4660335520497</t>
  </si>
  <si>
    <t>4660335520503</t>
  </si>
  <si>
    <t>110-3104029123-100</t>
  </si>
  <si>
    <t>Термобелье детское "Балу" (флис-стрейч, серый)</t>
  </si>
  <si>
    <t>Ткань верха: флис-стрейч: полиэстр 85%, спандекс 15%</t>
  </si>
  <si>
    <t>серый</t>
  </si>
  <si>
    <t>анатомический крой
 плоские контрастные швы</t>
  </si>
  <si>
    <t>Термобелье Балу выполнено из плотного, теплого и дышащего материала флис стрейч. Ткань термобелья обладает высокой эластичностью, что обеспечивает комфорт в эксплуатации. Оптимальное использование - низкая и средняя активность в холодное время года.</t>
  </si>
  <si>
    <t>рост 158-164 (13-16 лет)</t>
  </si>
  <si>
    <t>4660335544400</t>
  </si>
  <si>
    <t>122-1004209123-022</t>
  </si>
  <si>
    <t>Скаут костюм ORION Active, бурелом</t>
  </si>
  <si>
    <t>Ткань верха:  смесовая: полиэстер 80%, хлопок 20%, 200 гр/м2</t>
  </si>
  <si>
    <t>бурелом</t>
  </si>
  <si>
    <t>функциональные карманы, манжеты рукавов на резинке, регулировка по капюшону с утяжкой на шляпную резинку, низ куртки на резинке, низ брюк на резинке, внутренний влагозащитный карман для документов</t>
  </si>
  <si>
    <t> Летний универсальный костюм Скаут ORION Active NOVATEX - идеальный выбор для любителей активного отдыха на природе!
Этот стильный мужской комплект изготовлен из высококачественной смесовой ткани, сочетающей в себе 20% натурального хлопка и 80% прочного полиэстера. Плотность материала составляет 200 г/кв. м, что обеспечивает отличную воздухопроницаемость и долговечность изделия.
Куртка имеет укороченный крой, собранный на широкую резинку по низу и на рукавах. Регулируемый капюшон позволит защитить Вас от солнца и ветра. Два вместительных нагрудных кармана на липучках и два боковых кармана без застежки обеспечат надежное хранение всех необходимых мелочей.
Брюки также отличаются продуманным дизайном. Эластичный пояс с шлевками и внутренней утяжкой на шнурке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Костюм Скаут идеально подходит для активного летнего отдыха, туристических походов и рыбалки. Благодаря своим техническим характеристикам и продуманному дизайну, он обеспечит Вам комфорт и свободу движений в любых погодных условиях. Не упустите возможность приобрести этот универсальный летний костюм для своих приключений!
</t>
  </si>
  <si>
    <t>4610097085253</t>
  </si>
  <si>
    <t>4610097085260</t>
  </si>
  <si>
    <t>4610097085284</t>
  </si>
  <si>
    <t>4610097085291</t>
  </si>
  <si>
    <t>4610097085307</t>
  </si>
  <si>
    <t>4610097085321</t>
  </si>
  <si>
    <t>122-1004209123-148</t>
  </si>
  <si>
    <t>Скаут костюм ORION Active, хаки</t>
  </si>
  <si>
    <t>Ткань верха: смесовая: 80% полиэстер, 20% хлопок, пич эффект, 200гр/м2</t>
  </si>
  <si>
    <t>функциональные карманы
манжеты рукавов на резинке
регулировка по капюшону с утяжкой на шляпную резинку
низ куртки на резинке
низ брюк на резинке внутренний влагозащитный карман для документов</t>
  </si>
  <si>
    <t>Летний универсальный костюм «Скаут» NOVATEX ORION Active из плотной, мягкой, дышащей и при этом невероятно прочной смесовой ткани – отличный спутник любителей активного летнего отдыха, туристов и рыбаков.
Низ укороченной куртки и рукавов собраны на широкую простроченную резинку. Капюшон регулируется по овалу лица. Два нагрудных кармана закрываются на клапаны с липучками, два нижних кармана с листочками без застежки.
Пояс брюк полностью эластичный, дополнен шлевками. Низ брюк собран на резинку. Два кармана у пояса без застежки. </t>
  </si>
  <si>
    <t>4610097092114</t>
  </si>
  <si>
    <t>4610097092121</t>
  </si>
  <si>
    <t>4610097092145</t>
  </si>
  <si>
    <t>4610097092169</t>
  </si>
  <si>
    <t>122-1004217123-022</t>
  </si>
  <si>
    <t>Буревестник костюм (Peach, бурелом) ORION Active</t>
  </si>
  <si>
    <t>Ткань верха:  смесовая микро рип-стоп: полиэстер 80%, хлопок 20%, 150 г/м2</t>
  </si>
  <si>
    <t>Костюм «Спецназ» (ТМ Орион) относится к линейке летних маскировочных костюмов. Для изготовления костюма использовалась смесовая ткань: дышащая, легкая и в то же время прочная, износостойкая, устойчивая к разрыву благодаря переплетению рип-стоп._x000D_
_x000D_
Укороченная куртка застегивается на молнию с закрытыми зубчиками и пуллером. Низ рукавов и низ куртки по спинке собраны на широкую простроченную резинку. Капюшон регулируется шнуром. Два нагрудных накладных кармана застегиваются на липучку, два нижних прорезных кармана на застежке-молнии._x000D_
_x000D_
Свободного кроя брюки собраны по низу на резинку. Пояс брюк на широкой простроченной резинке, дополнен шлевками и утяжкой шнуром. Два глубоких кармана у пояса без застежки._x000D_
_x000D_
Легкий костюм свободного кроя, не стесняющий движений, из дышащей ткани отлично подойдет для летних походов, рыбалки, тактических игр.</t>
  </si>
  <si>
    <t>4660335507795</t>
  </si>
  <si>
    <t>122-1004217125-140</t>
  </si>
  <si>
    <t>Спецназ костюм ORION Active, т.хаки</t>
  </si>
  <si>
    <t>Ткань верха: смесовая рип-стоп: полиэстер 80%, хлопок 20%</t>
  </si>
  <si>
    <t>ткань рип-стоп
функциональные карманы
6 на куртке
4 на брюках
манжеты рукавов на резинке
регулировка по капюшону с утяжкой на шляпную резинку
низ куртки на резинке 
низ брюк на резинке 
</t>
  </si>
  <si>
    <t>Костюм Спецназ для отдыха на природе, тактических игр и других активностей. Изготовлен из легкой дышащей прочной смесовая ткани с рип-стопом.
Укороченная куртка с застежкой на молнию Низ рукавов и низ куртки по спинке на резинке. Интегрированный капюшон с регулировкой. Два нагрудных накладных кармана, два нижних прорезных кармана с широкими листочками на застежке-молнии,  два накладных кармана с клапанамина рукавах.
Брюки-джоггеры собраны по низу на резинку. Пояс брюк на широкой простроченной резинке, дополнен шлевками. Два классический кармана и  два накладных кармана в области бедер.
		</t>
  </si>
  <si>
    <t>4660335532339</t>
  </si>
  <si>
    <t>4660335532346</t>
  </si>
  <si>
    <t>4660335532360</t>
  </si>
  <si>
    <t>4660335532377</t>
  </si>
  <si>
    <t>Спецназ костюм ORION Active, бурелом</t>
  </si>
  <si>
    <t>Ткань верха: смесовая: полиэстер 80%, хлопок 20%, 200 г/м2</t>
  </si>
  <si>
    <t>Костюм «Спецназ» (ТМ Орион) относится к линейке летних маскировочных костюмов. Для изготовления костюма использовалась смесовая ткань: дышащая, легкая._x000D_
_x000D_
Укороченная куртка застегивается на молнию с закрытыми зубчиками и пуллером. Низ рукавов и низ куртки по спинке собраны на широкую простроченную резинку. Капюшон регулируется шнуром. Два нагрудных накладных кармана застегиваются на липучку, два нижних прорезных кармана на застежке-молнии._x000D_
_x000D_
Свободного кроя брюки собраны по низу на резинку. Пояс брюк на широкой простроченной резинке, дополнен шлевками и утяжкой шнуром. Два глубоких кармана у пояса без застежки._x000D_
_x000D_
Легкий костюм свободного кроя, не стесняющий движений, из дышащей ткани отлично подойдет для летних походов, рыбалки, тактических игр.</t>
  </si>
  <si>
    <t>4610097099915</t>
  </si>
  <si>
    <t>122-1004217123-087</t>
  </si>
  <si>
    <t>Спецназ костюм ORION Active, саванна</t>
  </si>
  <si>
    <t>саванна</t>
  </si>
  <si>
    <t>ткань рип-стоп
функциональные карманы
6 на куртке
4 на брюках
манжеты рукавов на резинке
регулировка по капюшону с утяжкой на шляпную резинку
низ куртки на резинке 
низ брюк на резинке </t>
  </si>
  <si>
    <t>Костюм Спецназ для  отдыха на природе, тактических игр и других активностей. Изготовлен из легкой дышащей прочной смесовая ткани с рип-стопом.
Укороченная куртка с застежкой на молнию Низ рукавов и низ куртки по спинке на резинке. Интегрированный капюшон с регулировкой. Два нагрудных накладных кармана, два нижних прорезных кармана с широкими листочками на застежке-молнии,  два накладных кармана с клапанамина рукавах.
Брюки-джоггеры собраны по низу на резинку. Пояс брюк на широкой простроченной резинке, дополнен шлевками. Два классический кармана и два накладных кармана в области бедер.</t>
  </si>
  <si>
    <t>4610097078453</t>
  </si>
  <si>
    <t>4610097078460</t>
  </si>
  <si>
    <t>4610097078477</t>
  </si>
  <si>
    <t>4610097078484</t>
  </si>
  <si>
    <t>4610097078491</t>
  </si>
  <si>
    <t>4610097078507</t>
  </si>
  <si>
    <t>4610097078514</t>
  </si>
  <si>
    <t>4610097078538</t>
  </si>
  <si>
    <t>122-3004217125-140</t>
  </si>
  <si>
    <t>Спецназ детский костюм ORION Active, т.хаки</t>
  </si>
  <si>
    <t>ткань рип-стоп
функциональные карманы
6 на куртке
2 на брюках
манжеты рукавов на резинке
регулировка по капюшону с утяжкой на шляпную резинку
низ куртки на резинке 
низ брюк на резинке </t>
  </si>
  <si>
    <t>Детский костюм Спецназ для  отдыха на природе, тактических игр и других активностей. Изготовлен из легкой дышащей прочной смесовая ткани с рип-стопом.
Укороченная куртка с застежкой на молнию Низ рукавов и низ куртки по спинке на резинке. Интегрированный капюшон с регулировкой. Два нагрудных накладных кармана, два нижних прорезных кармана с широкими листочками на застежке-молнии,  два накладных кармана с клапанамина рукавах.
Брюки-джоггеры собраны по низу на резинку. Пояс брюк на широкой простроченной резинке, дополнен шлевками. Два классический кармана.
										</t>
  </si>
  <si>
    <t>116-122 (5-6 лет)</t>
  </si>
  <si>
    <t>4660335532551</t>
  </si>
  <si>
    <t>122-128 (6-7 лет) </t>
  </si>
  <si>
    <t>4660335532568</t>
  </si>
  <si>
    <t>128-134 (7-8 лет)</t>
  </si>
  <si>
    <t>4660335532575</t>
  </si>
  <si>
    <t>140-146 (9-11 лет)</t>
  </si>
  <si>
    <t>4660335532582</t>
  </si>
  <si>
    <t>152-158 (11-13 лет)</t>
  </si>
  <si>
    <t>4660335532599</t>
  </si>
  <si>
    <t>158-164 (13-16 лет)</t>
  </si>
  <si>
    <t>4660335532605</t>
  </si>
  <si>
    <t>122-3004217125-087</t>
  </si>
  <si>
    <t>Спецназ костюм детский ORION Active, саванна</t>
  </si>
  <si>
    <t>Детский костюм Спецназ для  отдыха на природе, тактических игр и других активностей. Изготовлен из легкой дышащей прочной смесовая ткани с рип-стопом.
Укороченная куртка с застежкой на молнию Низ рукавов и низ куртки по спинке на резинке. Интегрированный капюшон с регулировкой. Два нагрудных накладных кармана, два нижних прорезных кармана с широкими листочками на застежке-молнии,  два накладных кармана с клапанамина рукавах.
Брюки-джоггеры собраны по низу на резинку. Пояс брюк на широкой простроченной резинке, дополнен шлевками. Два классический кармана.</t>
  </si>
  <si>
    <t>рост 116-122 (5-6 лет)</t>
  </si>
  <si>
    <t>4660335524587</t>
  </si>
  <si>
    <t>рост 122-128 (5-6 лет)</t>
  </si>
  <si>
    <t>4660335524594</t>
  </si>
  <si>
    <t>рост 128-134 (7-8 лет)</t>
  </si>
  <si>
    <t>4660335524600</t>
  </si>
  <si>
    <t>рост 140-146 (9-11 лет)</t>
  </si>
  <si>
    <t>4660335524617</t>
  </si>
  <si>
    <t>рост 152-158 (11-13 лет)</t>
  </si>
  <si>
    <t>4660335524624</t>
  </si>
  <si>
    <t>4660335524631</t>
  </si>
  <si>
    <t>122-1004291123-148</t>
  </si>
  <si>
    <t>Эльбрус костюм ORION Active, хаки</t>
  </si>
  <si>
    <t>Ткань верха: хлопок 100%</t>
  </si>
  <si>
    <t>удлиненная куртка
ветрозащитная планка
верхние карманы на молнии
нижние карманы с клапанами на пуговицах
внутренние карманы
эластичные кулисы на талии, рукавах в области локтей и брюках под коленом.
Регулируемый капюшон
усиление в области плеч
регулировка по низу куртки
Пояс брюк с эластичными вставками
шлевки под ремень
застежка на молнию и пуговицы на репсе
усиление заны колен
низ брюк на резинке</t>
  </si>
  <si>
    <t>Костюм Эльбрус из прочной и дышащей натуральной хлопковой ткани - отличный выбор для туристов, а также рыбаков и охотников.
Удлиненная куртка собрана по бокам эластичными утяжками, застежка на 2-хзамковую молнию с двойной ветрозащитной планкой на пластиковых кнопках. Интегрированный капюшон регулируется по краю лица и по объему головы. Рукава анатомической формы с эластичными кулисами в области локтей.. Низ рукава частично собран резинку. Верхние карманы на молнии . Нижние объемные карманы с клапанами  на пуговицах. Два внутренних кармана. Двойная кокетка. Низ куртки с регулировкой
Брюки анатомического кроя усилены в области колена двойным слоем ткани. Пояс брюк с эластичными вставками и широкими шлевками. Застежка на молнию и две пуговицы. Низ брюк частично собран на резинку. </t>
  </si>
  <si>
    <t>4610097081248</t>
  </si>
  <si>
    <t>4610097081255</t>
  </si>
  <si>
    <t>4610097081262</t>
  </si>
  <si>
    <t>4610097081286</t>
  </si>
  <si>
    <t>4610097081309</t>
  </si>
  <si>
    <t>122-1004290123-140</t>
  </si>
  <si>
    <t>Элит Барьер костюм ORION Active, т.хаки</t>
  </si>
  <si>
    <t>Ткань верха: cotton peach: хлопок 75%, нейлон 25%
Ткань подклада: бязь: хлопок 100%</t>
  </si>
  <si>
    <t>удлиненная куртка-анорак
клапаны-ловушки для насекомых
противоклещевая "юбка" по низу куртки
влагозащитный карман для документов
сетка для защиты лица от насекомых, которая убирается в потайной карман
внутренние манжеты на рукавах и по низу брюк
светоотражающая печать</t>
  </si>
  <si>
    <t>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t>
  </si>
  <si>
    <t>4610097068690</t>
  </si>
  <si>
    <t>122-1004290125-</t>
  </si>
  <si>
    <t>Элит Барьер костюм ORION Active, теп.серый</t>
  </si>
  <si>
    <t>Теп. серый</t>
  </si>
  <si>
    <t>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
</t>
  </si>
  <si>
    <t>4660335531295</t>
  </si>
  <si>
    <t>4660335531301</t>
  </si>
  <si>
    <t>4660335531318</t>
  </si>
  <si>
    <t>4660335531325</t>
  </si>
  <si>
    <t>4660335531332</t>
  </si>
  <si>
    <t>4660335531349</t>
  </si>
  <si>
    <t>4660335531356</t>
  </si>
  <si>
    <t>4660335531363</t>
  </si>
  <si>
    <t>4660335531370</t>
  </si>
  <si>
    <t>р-р 64-66 рост 182-188</t>
  </si>
  <si>
    <t>4660335531387</t>
  </si>
  <si>
    <t>р-р 68-70 рост 182-188</t>
  </si>
  <si>
    <t>4660335531394</t>
  </si>
  <si>
    <t>122-1004290125-129</t>
  </si>
  <si>
    <t>Элит Барьер костюм ORION Active, т.олива</t>
  </si>
  <si>
    <t>Ткань верха: смесовая: хлопок 73%, нейлон 27%</t>
  </si>
  <si>
    <t>т.олива</t>
  </si>
  <si>
    <t>4660335520336</t>
  </si>
  <si>
    <t>122-1004290123-090</t>
  </si>
  <si>
    <t>Барьер комбинезон ORION Active, св.беж</t>
  </si>
  <si>
    <t>Ткань верха: cotton peach: хлопок 75%, нейлон 25%
Ткань подклада: хлопок 100%</t>
  </si>
  <si>
    <t>св.бежевый</t>
  </si>
  <si>
    <t>
клапаны-ловушки для насекомых
влагозащитный карман для документов
сетка для защиты лица от насекомых, которая убирается в потайной карман
внутренние манжеты на рукавах и по низу брюк
светоотражающая печать</t>
  </si>
  <si>
    <t>Комбинезон "Барьер" — улучшенная версия противоэнцефалитного костюма "Элит Барьер". Оснащен ловушками для клещей, трикотажными манжетами и сеткой на капюшоне. Имеет вместительный нагрудный карман. Идеален для леса, с защитой от насекомых и высокой видимостью в темноте. Особенности:
o	Клапаны-ловушки для насекомых
o	Москитная сетка, убирающаяся в потайной карман
o	Внутренние манжеты на рукавах и брюках
o	Светоотражающая печать
o	Технологическая молния (бомболюк)
</t>
  </si>
  <si>
    <t>4660335512928</t>
  </si>
  <si>
    <t>4660335513079</t>
  </si>
  <si>
    <t>4660335513086</t>
  </si>
  <si>
    <t>4660335513109</t>
  </si>
  <si>
    <t>4660335513123</t>
  </si>
  <si>
    <t>4660335513130</t>
  </si>
  <si>
    <t>4660335513147</t>
  </si>
  <si>
    <t>4660335513154</t>
  </si>
  <si>
    <t>4660335513161</t>
  </si>
  <si>
    <t>122-1004290125-161</t>
  </si>
  <si>
    <t>Элит Барьер костюм ORION Active, хол.зеленый</t>
  </si>
  <si>
    <t>хол.зеленый</t>
  </si>
  <si>
    <t> 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t>
  </si>
  <si>
    <t>4660335521142</t>
  </si>
  <si>
    <t>4660335521159</t>
  </si>
  <si>
    <t>4660335521166</t>
  </si>
  <si>
    <t>4660335521173</t>
  </si>
  <si>
    <t>4660335521180</t>
  </si>
  <si>
    <t>4660335521197</t>
  </si>
  <si>
    <t>4660335521203</t>
  </si>
  <si>
    <t>4660335521210</t>
  </si>
  <si>
    <t>4660335521227</t>
  </si>
  <si>
    <t>122-0004290123-090</t>
  </si>
  <si>
    <t>Элит Барьер женский костюм ORION Active, св.беж</t>
  </si>
  <si>
    <t>Женский 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t>
  </si>
  <si>
    <t>р-р 40-42 рост 170-176</t>
  </si>
  <si>
    <t>4610097077302</t>
  </si>
  <si>
    <t>122-0004290124-129</t>
  </si>
  <si>
    <t>Элит Барьер женский костюм ORION Active, т.олива</t>
  </si>
  <si>
    <t>Ткань верха: смесовая: хлопок 75%, нейлон 25%, пич эффект, 160 гр/м2
Ткань подклада: бязь: хлопок 100%</t>
  </si>
  <si>
    <t>р-р 40-42 рост 158-164</t>
  </si>
  <si>
    <t>4660335520510</t>
  </si>
  <si>
    <t>4660335520558</t>
  </si>
  <si>
    <t>р-р 44-46 рост 170-176 </t>
  </si>
  <si>
    <t>4660335520527</t>
  </si>
  <si>
    <t>р-р 52-54 рост 158-164</t>
  </si>
  <si>
    <t>4660335520541</t>
  </si>
  <si>
    <t>4660335520572</t>
  </si>
  <si>
    <t>4660335520589</t>
  </si>
  <si>
    <t>122-0004290125-</t>
  </si>
  <si>
    <t>Элит Барьер женский костюм ORION Active, хол.серый</t>
  </si>
  <si>
    <t>Хол. серый</t>
  </si>
  <si>
    <t>Женский 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t>
  </si>
  <si>
    <t>4660335532889</t>
  </si>
  <si>
    <t>4660335532896</t>
  </si>
  <si>
    <t>р-р 44-46 рост 158-164</t>
  </si>
  <si>
    <t>4660335532902</t>
  </si>
  <si>
    <t>4660335532919</t>
  </si>
  <si>
    <t>р-р 48-50 рост 158-164</t>
  </si>
  <si>
    <t>4660335532926</t>
  </si>
  <si>
    <t>4660335532933</t>
  </si>
  <si>
    <t>4660335532940</t>
  </si>
  <si>
    <t>4660335532957</t>
  </si>
  <si>
    <t>4660335532964</t>
  </si>
  <si>
    <t>122-0004290125-148</t>
  </si>
  <si>
    <t>Элит Барьер женский костюм ORION Active, хаки</t>
  </si>
  <si>
    <t>4660335532797</t>
  </si>
  <si>
    <t>4660335532803</t>
  </si>
  <si>
    <t>4660335532810</t>
  </si>
  <si>
    <t>4660335532827</t>
  </si>
  <si>
    <t>4660335532834</t>
  </si>
  <si>
    <t>4660335532841</t>
  </si>
  <si>
    <t>4660335532858</t>
  </si>
  <si>
    <t>4660335532865</t>
  </si>
  <si>
    <t>4660335532872</t>
  </si>
  <si>
    <t>Барьер женский комбинезон ORION Active, св.беж</t>
  </si>
  <si>
    <t>4660335513185</t>
  </si>
  <si>
    <t>4660335513192</t>
  </si>
  <si>
    <t>4660335513208</t>
  </si>
  <si>
    <t>4660335513215</t>
  </si>
  <si>
    <t>4660335513222</t>
  </si>
  <si>
    <t>4660335513246</t>
  </si>
  <si>
    <t>122-0004290123-095</t>
  </si>
  <si>
    <t>Женский костюм ORION Active Элит Барьер, св.серый/мята</t>
  </si>
  <si>
    <t>св.серый/мята</t>
  </si>
  <si>
    <t>удлиненная куртка
клапаны-ловушки для насекомых
противоклещевая "юбка" по низу куртки
влагозащитный карман для документов
сетка для защиты лица от насекомых, которая убирается в потайной карман
внутренние манжеты на рукавах и по низу брюк
светоотражающая печать</t>
  </si>
  <si>
    <t>Женский костюм «Элит-Барьер» разработан на основе классического противоэнцефалитного костюма, который состоит из куртки типа «анорак» с капюшоном и брюк прямого кроя. Крой специально адаптирован под женскую фигуру.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Рукава оснащены плотными трикотажными манжетами. На капюшоне предусмотрена молния для противомоскитной сетки, которая компактно укладывается в карман на груди. В передней части куртки предусмотрен объемный передний влагозащитный карман и два боковых.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t>
  </si>
  <si>
    <t>4610097070464</t>
  </si>
  <si>
    <t>122-3004290125-</t>
  </si>
  <si>
    <t>Элит Барьер детский костюм ORION Active, хол.серый</t>
  </si>
  <si>
    <t>Детский летний противоэнцифалитный костюм Элит-Барьер с механической защитой от насекомых.
Этот стильный комплект изготовлен из высококачественной смесовой ткани, сочетающей в себе 75% натурального хлопка и 25% прочного нейлона. 
 Состоит из куртки типа «анорак» с капюшоном и брюк прямого кроя. Костюм оснащен специальными ловушками для клещей, внутри куртки предусмотрен дополнительный слой хлопковой трикотажной ткани, которая заправляется в брюки для максимальной защиты от проникновения внутрь изделия. Низ куртки регулируется для дополнительного комфорта. Рукава оснащены плотными трикотажными манжетами. Капюшон с отстегивающейся противомоскитной сеткой, которая компактно укладывается в карман на груди. На куртке большой карман-кунгуру с 2-мя входами на молнии и  влагозащитный карман под клапаном. Эластичный пояс со шлевками и внутренней резинкой гарантирует идеальную посадку. Низ брюк собран на резинку, что обеспечивает дополнительный комфорт во время движения. Два боковых кармана без застежки дополняют функциональность модели. Внутренние манжеты на штрипках позволяют заправлять брюки в ботинки для максимальной защиты. Этот костюм отлично подойдет для всех, кто часто и долго бывает в лесу. Для обеспечения безопасности в темное время суток вся печать на изделии является светоотражающей, а также имеются светоотражающие канты.
</t>
  </si>
  <si>
    <t>рост 122-128 (6-7 лет)</t>
  </si>
  <si>
    <t>4660335535675</t>
  </si>
  <si>
    <t>4660335535682</t>
  </si>
  <si>
    <t>4660335535699</t>
  </si>
  <si>
    <t>4660335535705</t>
  </si>
  <si>
    <t>4660335535712</t>
  </si>
  <si>
    <t>122-3004290123-090</t>
  </si>
  <si>
    <t>Барьер детский комбинезон ORION Active, св.беж</t>
  </si>
  <si>
    <t>Комбинезон
клапаны-ловушки для насекомых
влагозащитный карман для документов
сетка для защиты лица от насекомых, которая убирается в потайной карман
внутренние манжеты на рукавах и по низу брюк
светоотражающая печать</t>
  </si>
  <si>
    <t>Комбинезон "Барьер" — усовершенствованная версия нашего популярного противоэнцефалитного костюма "Элит Барьер". Он обладает всеми преимуществами оригинала, но предлагает еще более высокую степень защиты.
Основные особенности:
Защита от насекомых: ловушки для клещей и москитная сетка на капюшоне надежно защитят вашего ребенка.
Удобство и комфорт: внутренние трикотажные манжеты на рукавах и брюках предотвращают проникновение насекомых и холода.
Практичность: вместительный нагрудный карман для хранения мелких вещей.
Безопасность в темноте: светоотражающая печать повышает видимость в условиях слабой освещенности.
Оснащен технологической молнией (бомболюк) — это удобная и надежная молния, облегчающая процесс надевания и снятия одежды, особенно детской.
Комбинезон "Барьер" станет надежным спутником для прогулок в лесу и обеспечит максимальный комфорт и защиту вашему ребенку.</t>
  </si>
  <si>
    <t>4660335513284</t>
  </si>
  <si>
    <t>4660335513291</t>
  </si>
  <si>
    <t>4660335513307</t>
  </si>
  <si>
    <t>4660335513314</t>
  </si>
  <si>
    <t>122-1004237123-011</t>
  </si>
  <si>
    <t>Тополь костюм ORION Active белая цифра</t>
  </si>
  <si>
    <t>Ткань верха: смесовая: полиэстер 80%, хлопок 20%, 150 г/м2</t>
  </si>
  <si>
    <t>белая цифра</t>
  </si>
  <si>
    <t>Свободный крой, застежка на пуговицы и петли, фиксация пугрвиц на репсовую ленту, низ рукавов на манжете, 6 карманов: 2 на рубашке и 4 на брюках, объемные карманы, имитация гульфика, пояс брюк на резинке со шнуром, защипы в области коленей, низ брюк на резинке</t>
  </si>
  <si>
    <t>Тополь- летний костюм из смесовой ткани мини Рип-стоп состоящий из рубашки с длинным рукавом и брюк-джогеров. 
Первое, что вы почувствуете, надев рубашку — это то, насколько все-таки идеальным может быть крой. И как, казалось бы, просто рубашка может так стильно выглядеть?!  Свободный крой, двойная кокетка, отложной воротник, накладные карманы с клапанами, притачные манжеты, удлиненная спинка, система крепления пуговиц на контрастную по цвету репсовую ленту делают из обычной камуфлированной рубахи - универсальный предмет гардероба. Рубашка предполагает ношение верхним слоем на футболку, лонгслив или  водолазку.
 Идеально сочетается с брюками-джогерами умеренного объема и средней посадки и зауженных книзу за счет широкой резинки. Функциональные карманы и с отрезным бочком и накладные карманы-портфели с клапанами на уровне середины бедра сохранят в целости необходимые вам вещи. Защипы на уровне колена добавляют брюкам удобства. Имитация застежки-гульфика придает более брутальный вид. Брюки на притачном поясе-резинке и шнурком для точной фиксации брюк на талии. Длина - до щиколотки позволяет носить брюки и с кроссовками и высокими берцами.
Уникальный крой и топовая расцветка не оставит вас незамеченным и подойдет даже вашей второй половине.</t>
  </si>
  <si>
    <t>4660335508273</t>
  </si>
  <si>
    <t>р-р 48-50 рост 182-188 </t>
  </si>
  <si>
    <t>4660335508884</t>
  </si>
  <si>
    <t>р-р 52-54 рост 170-176 </t>
  </si>
  <si>
    <t>4660335508907</t>
  </si>
  <si>
    <t>4660335508310</t>
  </si>
  <si>
    <t>122-1004237123-005</t>
  </si>
  <si>
    <t>Тополь костюм ORION Active бежевая цифра</t>
  </si>
  <si>
    <t>бежевая цифра</t>
  </si>
  <si>
    <t>Тополь - летний костюм из смесовой ткани состоящий из рубашки с длинным рукавом и брюк-джогеров. 
Первое, что вы почувствуете, надев рубашку — это то, насколько все-таки идеальным может быть крой. И как, казалось бы, просто рубашка может так стильно выглядеть?!  Свободный крой, двойная кокетка, отложной воротник, накладные карманы с клапанами, притачные манжеты, удлиненная спинка, система крепления пуговиц на контрастную по цвету репсовую ленту делают из обычной камуфлированной рубахи - универсальный предмет гардероба. Рубашка предполагает ношение верхним слоем на футболку, лонгслив или  водолазку.
 Идеально сочетается с брюками-джогерами умеренного объема и средней посадки и зауженных книзу за счет широкой резинки. Функциональные карманы и с отрезным бочком и накладные карманы-портфели с клапанами на уровне середины бедра сохранят в целости необходимые вам вещи. Защипы на уровне колена добавляют брюкам удобства. Имитация застежки-гульфика придает более брутальный вид. Брюки на притачном поясе-резинке и шнурком для точной фиксации брюк на талии. Длина - до щиколотки позволяет носить брюки и с кроссовками и высокими берцами.
Уникальный крой и топовая расцветка не оставит вас незамеченным и подойдет даже вашей второй половине.</t>
  </si>
  <si>
    <t>4660335508198</t>
  </si>
  <si>
    <t>4660335508846</t>
  </si>
  <si>
    <t>4660335508860</t>
  </si>
  <si>
    <t>4660335508235</t>
  </si>
  <si>
    <t>122-1004177125-148</t>
  </si>
  <si>
    <t>Пионер костюм ORION Active, принт раш</t>
  </si>
  <si>
    <t>функциональные карманы
низ рукавов на резинке
низ куртки на резинке
регулируемый капюшон
низ брюк на резинке</t>
  </si>
  <si>
    <t>Летний универсальный костюм Пионер из легкой и дышащей ткани - отличный выбор для летней рыбалки, походов, тактических игр. Низ укороченной куртки собран на широкую простроченную резинку. Капюшон регулируется по овалу лица. Два нагрудных кармана закрываются на клапаны с липучками, два нижних кармана с двойными листочками без застежки. Низ брюк и рукавов на резинке.
Пояс брюк на резинке с широкими шлевками для ремня. Два кармана у пояса без застежки. Ткань устойчива к выгоранию, не теряет форму и имеет более продолжительный срок службы по сравнению с обычным х/б. Костюм Пионер активно применяется силовыми структурами, туристами, дачниками, любителями активного отдыха.</t>
  </si>
  <si>
    <t>4660335524365</t>
  </si>
  <si>
    <t>4660335524488</t>
  </si>
  <si>
    <t>4660335524495</t>
  </si>
  <si>
    <t>4660335524501</t>
  </si>
  <si>
    <t>4660335524518</t>
  </si>
  <si>
    <t>4660335524525</t>
  </si>
  <si>
    <t>4660335524532</t>
  </si>
  <si>
    <t>4660335524549</t>
  </si>
  <si>
    <t>4660335524556</t>
  </si>
  <si>
    <t>4660335524563</t>
  </si>
  <si>
    <t>4660335524570</t>
  </si>
  <si>
    <t>122-1004177123-006</t>
  </si>
  <si>
    <t>Пионер костюм ORION Active, осколки беж</t>
  </si>
  <si>
    <t>Ткань верха: смесовая: полиэстер 80%, хлопок 20%, 100 г/м2</t>
  </si>
  <si>
    <t>бежевые осколки</t>
  </si>
  <si>
    <t>Летний универсальный костюм Пионер из легкой и прочной дышащей ткани - отличный выбор для летней рыбалки, походов, тактических игр, а большой выбор камуфляжных расцветок порадует маленьких охотников. Низ укороченной куртки собран на широкую простроченную резинку. Капюшон регулируется по овалу лица. Два нагрудных кармана закрываются на клапаны с липучками, два нижних кармана с двойными листочками без застежки. Низ брюк и рукавов на резинке.
 Пояс брюк полностью эластичный, дополнен шлевками для ремня и внутренней утяжкой на шнур. Два кармана у пояса без застежки.Ткань устойчива к выгоранию, не теряет форму и имеет более продолжительный срок службы по сравнению с обычным х/б. Костюм «Пионер» активно применяется силовыми структурами, туристами, дачниками, любителями активного отдыха.</t>
  </si>
  <si>
    <t>4610097090417</t>
  </si>
  <si>
    <t>122-1004177123-036</t>
  </si>
  <si>
    <t>Пионер костюм ORION Active, дубок</t>
  </si>
  <si>
    <t>дубок</t>
  </si>
  <si>
    <t>4610097099083</t>
  </si>
  <si>
    <t>122-1004177123-030</t>
  </si>
  <si>
    <t>Пионер костюм ORION Active, граница</t>
  </si>
  <si>
    <t>граница</t>
  </si>
  <si>
    <t>4610097090349</t>
  </si>
  <si>
    <t>4610097090363</t>
  </si>
  <si>
    <t>122-1004177123-140</t>
  </si>
  <si>
    <t>Пионер костюм ORION Active, т.хаки</t>
  </si>
  <si>
    <t>Ткань верха: смесовая: 100гр/м2, 80% полиэстер, 20% хлопок, пич эффект</t>
  </si>
  <si>
    <t>4660335523870</t>
  </si>
  <si>
    <t>4660335523887</t>
  </si>
  <si>
    <t>4660335523894</t>
  </si>
  <si>
    <t>4660335523900</t>
  </si>
  <si>
    <t>4660335523917</t>
  </si>
  <si>
    <t>4660335523924</t>
  </si>
  <si>
    <t>4660335524327</t>
  </si>
  <si>
    <t>122-1004177123-045</t>
  </si>
  <si>
    <t>Пионер костюм ORION Active, зел.пиксель</t>
  </si>
  <si>
    <t>зеленый пиксель</t>
  </si>
  <si>
    <t>4610097095733</t>
  </si>
  <si>
    <t>122-3004177123-006</t>
  </si>
  <si>
    <t>Костюм детский ORION Active Пионер (сорочка, осколки беж) </t>
  </si>
  <si>
    <t>Ткань верха: сорочка: полиэстер 80%, хлопок 20%</t>
  </si>
  <si>
    <t>Функциональные карманы
Манжеты рукавов на резинке
Низ куртки на резинке
Низ брюк на резинке
Регулировка по капюшону
Пояс брюк на резинке с доп.регулировкой на шнур</t>
  </si>
  <si>
    <t>4610097079221</t>
  </si>
  <si>
    <t>4610097079238</t>
  </si>
  <si>
    <t>122-3004177123-148</t>
  </si>
  <si>
    <t>Пионер детский костюм ORION Active</t>
  </si>
  <si>
    <t>Детский летний универсальный костюм Пионер из легкой и дышащей ткани - отличный выбор для летней рыбалки, походов, тактических игр. Низ укороченной куртки собран на широкую простроченную резинку. Капюшон регулируется по овалу лица. Два нагрудных кармана закрываются на клапаны с липучками, два нижних кармана с двойными листочками без застежки. Низ брюк и рукавов на резинке.
Пояс брюк на резинке с широкими шлевками для ремня. Два кармана у пояса без застежки. Ткань устойчива к выгоранию, не теряет форму и имеет более продолжительный срок службы по сравнению с обычным х/б. Костюм Пионер активно применяется силовыми структурами, туристами, дачниками, любителями активного отдыха.</t>
  </si>
  <si>
    <t>4610097088780</t>
  </si>
  <si>
    <t>4610097088797</t>
  </si>
  <si>
    <t>4610097088803</t>
  </si>
  <si>
    <t>4610097088810</t>
  </si>
  <si>
    <t>4610097088827</t>
  </si>
  <si>
    <t>4610097088834</t>
  </si>
  <si>
    <t>122-3004177123-030</t>
  </si>
  <si>
    <t>Пионер детский костюм ORION Active, граница</t>
  </si>
  <si>
    <t>4610097073946</t>
  </si>
  <si>
    <t>4610097073953</t>
  </si>
  <si>
    <t>122-1004178123-038</t>
  </si>
  <si>
    <t>Питон костюм ORION Active</t>
  </si>
  <si>
    <t>Ткань верха: смесовая: полиэстер 80%, хлопок 20%, 190 г/м2</t>
  </si>
  <si>
    <t>желтые соты</t>
  </si>
  <si>
    <t>Костюм Питон относится к линейке летних универсальных костюмов. Для изготовления используется легкая смесовая  ткань. Костюм отлично держит форму, не мнется и обладает повышенными износостойкими качествами.
Низ укороченной куртки и рукавов собран на широкую простроченную резинку. Капюшон регулируется по лицевому краю с помощью утяжки на шнур. Два нагрудных кармана на липучке и два кармана с листочками. 
Брюки прямого кроя. Низ брюк и пояс собраны на резинку, шлевки под ремень. Два классических кармана у пояса.
Костюм Питон - отличный выбор для охоты, рыбалки и активного отдыха.</t>
  </si>
  <si>
    <t>4610097080821</t>
  </si>
  <si>
    <t>4610097080852</t>
  </si>
  <si>
    <t>122-1004178125-</t>
  </si>
  <si>
    <t>Питон костюм ORION Active, принт Туман</t>
  </si>
  <si>
    <t>Ткань верха: смесовая: полиэстер 80%, хлопок 20%</t>
  </si>
  <si>
    <t>Принт туман</t>
  </si>
  <si>
    <t>4660335531615</t>
  </si>
  <si>
    <t>4660335531622</t>
  </si>
  <si>
    <t>4660335531639</t>
  </si>
  <si>
    <t>4660335531646</t>
  </si>
  <si>
    <t>4660335531653</t>
  </si>
  <si>
    <t>4660335531677</t>
  </si>
  <si>
    <t>122-1004135123-148</t>
  </si>
  <si>
    <t>Лесовик костюм ORION Active, хаки</t>
  </si>
  <si>
    <t>легкая ткань
функциональные карманы
регулируемый капюшон с противомоскитной скткой
регулирока по низу куртки
низ брюк на резинке
внутренний влагозащитный карман
</t>
  </si>
  <si>
    <t>Антимоскитный костюм Лесовик для жаркого лета.  Костюм изготовлен из легкой смесовой ткани.
Удлиненная куртка по низу регулируется утяжками. Рукава куртки с манжетами, препятствуют проникновению насекомых. Капюшон регулируется по овалу лица шнуром. Антимоскитная сетка пристегивается к капюшону  на молнию и легко убирается в небольшой карман на груди. Широкие листочки четырех вместительных карманов защитят от попадания лесного сора.  Внутренний влагозащитный карман для ценных вещей и документов.
Комфортные брюки свободного кроя собраны внизу на резинку. Пояс брюк полностью на широкой эластичной резинке, дополнен шлевками. Два классических кармана. 
Комфортный свободный крой костюма, съемная сетка, функциональные карманы, легкая смесовая ткань сорочка - всё это делает костюм «Лесовик» практичным и удобным в эксплуатации.</t>
  </si>
  <si>
    <t>4610097077395</t>
  </si>
  <si>
    <t>122-3004135123-036</t>
  </si>
  <si>
    <t> Костюм детский ORION Active Лесовик (сорочка, дубок) </t>
  </si>
  <si>
    <t>Ткань верха: смесовая: 100гр/м2, 80% полиэстер, 20% хлопок</t>
  </si>
  <si>
    <t>легкая ткань
функциональные карманы
регулируемый капюшон с противомоскитной скткой
регулирока по низу куртки
низ брюк на резинке</t>
  </si>
  <si>
    <t>Антимоскитный костюм Лесовик для жаркого лета.  Костюм изготовлен из легкой смесовой ткани.
Удлиненная куртка по низу регулируется утяжками. Рукава куртки с манжетами, препятствуют проникновению насекомых. Капюшон регулируется по овалу лица шнуром. Антимоскитная сетка пристегивается к капюшону  на молнию и легко убирается в небольшой карман на груди. Широкие листочки четырех вместительных карманов защитят от попадания лесного сора.  
Комфортные брюки свободного кроя собраны внизу на резинку. Пояс брюк полностью на широкой эластичной резинке, дополнен шлевками. Два классических кармана. 
Комфортный свободный крой костюма, съемная сетка, функциональные карманы, легкая смесовая ткань сорочка - всё это делает костюм «Лесовик» практичным и удобным в эксплуатации.</t>
  </si>
  <si>
    <t>4610097090189</t>
  </si>
  <si>
    <t>4610097090158</t>
  </si>
  <si>
    <t>4610097090165</t>
  </si>
  <si>
    <t>4610097090172</t>
  </si>
  <si>
    <t>122-3004135123-148</t>
  </si>
  <si>
    <t>Лесовик детский костюм ORION Active, хаки</t>
  </si>
  <si>
    <t>легкая ткань
функциональные карманы
регулируемый капюшон с противомоскитной скткой
регулирока по низу куртки
низ брюк на резинке
</t>
  </si>
  <si>
    <t>4610097082474</t>
  </si>
  <si>
    <t>122-1004090123-130</t>
  </si>
  <si>
    <t>Захват костюм ORION Active, т.остров</t>
  </si>
  <si>
    <t>т.остров</t>
  </si>
  <si>
    <t>Удлиненная куртка
регулировка по талии и низу куртки
4 кармана с клапанами на куртке
2 кармана на брюках
низ рукавов на резинке
низ брюк на резинке
регулируемый капюшон
застежка на молнию
пояс брюк на резинке
шлевки под ремень
</t>
  </si>
  <si>
    <t>Костюм Захват - универсальный летний маскировочный костюм из плотной смесовой ткани переплетения рип-стоп, устойчивой к разрыву.
Удлиненная куртка прямого кроя с регулировкой по талии и низу.  Застежка на 2-хзамковую молнию.. Низ рукавов резинке. Регулируемый капюшон. Два нагрудных и два нижних накладных кармана застегиваются на клапаны.
Свободные брюки прямого кроя, пояс на резинке, с широкими шлевками.  Два классических кармана. Низ брюк на резинке.
Костюм Захват - не стесняет движений, из легкой и в то же время достаточно плотной ткани, способной защитить от укусов насекомых, царапин от ветвей в лесных зарослях. Отлично подойдет для летних походов, рыбалки, тактических игр.</t>
  </si>
  <si>
    <t>4610097079023</t>
  </si>
  <si>
    <t>4610097079030</t>
  </si>
  <si>
    <t>4610097079047</t>
  </si>
  <si>
    <t>4610097079061</t>
  </si>
  <si>
    <t>122-1004197123-121</t>
  </si>
  <si>
    <t>Рысь костюм с сеткой ORION Active, степь</t>
  </si>
  <si>
    <t>степь</t>
  </si>
  <si>
    <t>функциональные карманы
низ куртки, рукавов и брюк на резинке 
регулируемый капюшон с противомоскитной сеткой</t>
  </si>
  <si>
    <t>Летний универсальный костюм Рысь   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и противомоскитной сеткой  защитит от ветра и насекомых.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</si>
  <si>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4610097082665</t>
  </si>
  <si>
    <t>4610097082672</t>
  </si>
  <si>
    <t>4610097082689</t>
  </si>
  <si>
    <t>4610097082696</t>
  </si>
  <si>
    <t>4610097082702</t>
  </si>
  <si>
    <t>4610097082719</t>
  </si>
  <si>
    <t>4610097082726</t>
  </si>
  <si>
    <t>4610097082733</t>
  </si>
  <si>
    <t>122-1004197123-140</t>
  </si>
  <si>
    <t>Рысь костюм с сеткой ORION Active, т.хаки</t>
  </si>
  <si>
    <t>Ткань верха: смесовая: хлопок 75%, нейлон 25%, пич эффект, 160 гр/м2</t>
  </si>
  <si>
    <t>функциональные карманы
низ куртки, рукавов и брюк на резинке 
регулируемый капюшон</t>
  </si>
  <si>
    <t>Летний универсальный костюм Рысь   подойдет всем любителям активного образы жизни. Состоит их укороченной куртки и брюк-джоггеров. Изготовлен из легкой, дышащей и прочной смесовой ткани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</si>
  <si>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4610097082634</t>
  </si>
  <si>
    <t>4610097082658</t>
  </si>
  <si>
    <t>4610097082528</t>
  </si>
  <si>
    <t>4610097082559</t>
  </si>
  <si>
    <t>122-1004197123-011</t>
  </si>
  <si>
    <t>Рысь костюм ORION Active, белая цифра</t>
  </si>
  <si>
    <t>Ткань верха: смесовая микро рип-стоп: полиэстер 80%, хлопок 20%, плотность: 150 гр/м2</t>
  </si>
  <si>
    <t>ткань рип-стоп
функциональные карманы
низ куртки, рукавов и брюк на резинке 
регулируемый капюшон
шнур в поясе брюк</t>
  </si>
  <si>
    <t>Летний универсальный костюм Рысь V2  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V2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и шнуром обеспечивает идеальную посадку и удобство движений. </t>
  </si>
  <si>
    <t>4610097089459</t>
  </si>
  <si>
    <t>4610097089466</t>
  </si>
  <si>
    <t>4610097089473</t>
  </si>
  <si>
    <t>4610097089343</t>
  </si>
  <si>
    <t>4610097077517</t>
  </si>
  <si>
    <t>122-1004197123-080</t>
  </si>
  <si>
    <t>Рысь костюм ORION Active, паутина</t>
  </si>
  <si>
    <t>паутина</t>
  </si>
  <si>
    <t>4610097089480</t>
  </si>
  <si>
    <t>4610097089497</t>
  </si>
  <si>
    <t>122-1004197125-011</t>
  </si>
  <si>
    <t>Рысь V2 костюм ORION Active, белая цифра</t>
  </si>
  <si>
    <t>Ткань верха: микро рип-стоп: полиэстер 80%, хлопок 20% 150 г/м2</t>
  </si>
  <si>
    <t>ткань рип-стоп
функциональные карманы
низ куртки, рукавов и брюк на резинке 
регулируемый капюшон
</t>
  </si>
  <si>
    <t>Летний универсальный костюм Рысь V2  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V2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</si>
  <si>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4660335533688</t>
  </si>
  <si>
    <t>4660335533695</t>
  </si>
  <si>
    <t>122-1004197125-140</t>
  </si>
  <si>
    <t>Рысь V2 костюм с сеткой ORION Active, т.хаки</t>
  </si>
  <si>
    <t>ткань рип-стоп
функциональные карманы
низ куртки, рукавов и брюк на резинке 
регулируемый капюшон с противомоскитной сеткой</t>
  </si>
  <si>
    <t>Летний универсальный костюм Рысь с сеткойподойдет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и противомоскитной сеткой  защитит от ветра и насекомых.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</si>
  <si>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4660335533572</t>
  </si>
  <si>
    <t>4660335533589</t>
  </si>
  <si>
    <t>4660335533596</t>
  </si>
  <si>
    <t>4660335533602</t>
  </si>
  <si>
    <t>4660335533619</t>
  </si>
  <si>
    <t>4660335533633</t>
  </si>
  <si>
    <t>Рысь костюм ORION Active, принт степь</t>
  </si>
  <si>
    <t>Летний универсальный костюм Рысь   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</si>
  <si>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4610097081552</t>
  </si>
  <si>
    <t>4610097081743</t>
  </si>
  <si>
    <t>122-3004197123-080</t>
  </si>
  <si>
    <t>Детский костюм ORION Active Рысь, паутина</t>
  </si>
  <si>
    <t>Функциональные карманы
Манжеты рукавов на резинке
Регулировка по капюшону с утяжкой на шляпную резинку
Низ куртки на резинке
Низ брюк на резинке</t>
  </si>
  <si>
    <t>Летний универсальный детский костюм Рысь   подойдет всем любителям активного образы жизни. Состоит их укороченной куртки и брюк-джоггеров. Изготовлен из легкой, дышащей и прочной смесовой ткани,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</si>
  <si>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4610097075063</t>
  </si>
  <si>
    <t>4610097075056</t>
  </si>
  <si>
    <t>4610097075049</t>
  </si>
  <si>
    <t>4610097075032</t>
  </si>
  <si>
    <t>122-3004197123-011</t>
  </si>
  <si>
    <t>Детский костюм ORION Active Рысь, белая цифра</t>
  </si>
  <si>
    <t>Летний универсальный детский костюм Рысь   подойдет всем любителям активного образы жизни. Состоит их укороченной куртки и брюк-джоггеров. Изготовлен из легкой, дышащей и прочной смесовой ткани рип-стоп, костюм  Рысь обеспечивает надежную защиту от солнечных лучей, насекомых и механических повреждений. Низ куртки и рукавов на резинке, что обеспечивает идеальную посадку, капюшон с регулировкой защитит от ветра и непогоды. Функциональные нагрудные и нижние карманы на молнии позволят хранить необходимые мелочи под рукой. Эластичный пояс брюк с широкими шлевками обеспечивает идеальную посадку и удобство движений. </t>
  </si>
  <si>
    <t>4610097074110</t>
  </si>
  <si>
    <t>4610097074127</t>
  </si>
  <si>
    <t>4610097074134</t>
  </si>
  <si>
    <t>4610097074141</t>
  </si>
  <si>
    <t>122-3004197123-140</t>
  </si>
  <si>
    <t>Детский костюм с сеткой ORION Active Рысь, т.хаки</t>
  </si>
  <si>
    <t>Функциональные карманы
Манжеты рукавов на резинке
капюшону регулируемый с противомоскитной сеткой
Низ куртки на резинке
Низ брюк на резинке
Карман под москитную сетку</t>
  </si>
  <si>
    <t>4610097074172</t>
  </si>
  <si>
    <t>4610097074189</t>
  </si>
  <si>
    <t>4610097074196</t>
  </si>
  <si>
    <t>4610097074202</t>
  </si>
  <si>
    <t>122-1004014123-072</t>
  </si>
  <si>
    <t>Антигнус костюм ORION Active, олива</t>
  </si>
  <si>
    <t>Ткань верха: грета: полиэстер 80%, хлопок 20%</t>
  </si>
  <si>
    <t>олива</t>
  </si>
  <si>
    <t>удлиненная куртка-анорак
 трикотажные манжеты
 капюшон с регулировкой в двух направлениях
 съемная антимоскитная сетка
 регулировка по низу куртки
 низ брюк на резинке</t>
  </si>
  <si>
    <t>Костюм Антигнус - надежная защита от кровососущих насекомых во время активного отдыха на природе. Этот комплект включает в себя стильную куртку-анорак с капюшоном и комфортные брюки прямого кроя. Уникальная особенность - съемная антимоскитная сетка, легко хранящаяся в специальном потайном кармане. Выполненный из плотной ткани (80% полиэстер, 20% хлопок), костюм позволяет коже дышать, обеспечивая надежную защиту от насекомых и обещает долгий срок службы. Трикотажные манжеты на рукавах - дополнительный барьер против клещей и мошек. Регулировка объема по низу куртки. Капюшон с регулировкой по глубине и высоте. Глубокие и удобные карманы добавляют удобства в использовании. Костюм Антигнус идеально подходит для любителей рыбалки, охоты и активного отдыха в лесу.</t>
  </si>
  <si>
    <t>4610097090639</t>
  </si>
  <si>
    <t>4610097090646</t>
  </si>
  <si>
    <t>4610097090660</t>
  </si>
  <si>
    <t>4610097090677</t>
  </si>
  <si>
    <t>4610097090691</t>
  </si>
  <si>
    <t>4610097090714</t>
  </si>
  <si>
    <t>122-1004069124-148</t>
  </si>
  <si>
    <t>Горка костюм ORION Active, хаки</t>
  </si>
  <si>
    <t>Ткань верха: палатка: хлопок 100%, 250 г/м2
Ткань вставок: кошачий глаз: полиэстер 100%, плотность: 160 г/м2</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</si>
  <si>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t>
  </si>
  <si>
    <t>Универсальный летний костюм Горка - идеальное решение для активного отдыха в теплое время года! Этот костюм сочетает в себе легендарный крой модели Горка и современные технологичные материалы. Изготавливается из прочной ткани Палатка. Усиления из Кошачьего глаза.
Анатомический крой обеспечивает полную свободу движений, а ветрозащитная планка надежно укроет от порывов ветра. Регулируемый капюшон позволит адаптировать костюм под любые погодные условия. Множество функциональных карманов на молниях и кнопках обеспечат удобное хранение всех необходимых мелочей.
Особенностью этой модели являются усиления в наиболее подверженных износу зонах - плечах, рукавах, ягодицах и коленях. Широкий пояс брюк с возможностью регулировки и съемные подтяжки гарантируют идеальную посадку. Частичная утяжка по низу брюк и рукавов защитит от попадания грязи и насекомых.
Благодаря использованию инновационной мембранной ткани в зонах усиления, костюм Горка-Лето обладает превосходными влаго- и ветрозащитными свойствами, сохраняя при этом воздухопроницаемость. Это делает его незаменимым спутником для активного отдыха в жаркое время года - будь то пешие походы, рыбалка, охота или просто прогулки на природе.
</t>
  </si>
  <si>
    <t>4610097091377</t>
  </si>
  <si>
    <t>4610097091384</t>
  </si>
  <si>
    <t>4610097091407</t>
  </si>
  <si>
    <t>4610097091414</t>
  </si>
  <si>
    <t>4610097091421</t>
  </si>
  <si>
    <t>4610097091438</t>
  </si>
  <si>
    <t>4610097091445</t>
  </si>
  <si>
    <t>4610097091452</t>
  </si>
  <si>
    <t>122-1004137123-148</t>
  </si>
  <si>
    <t>Ливень костюм ORION Active, хаки</t>
  </si>
  <si>
    <t>Ткань верха: таффета рип-стоп: полиэстер 100%, 65 г/м2</t>
  </si>
  <si>
    <t>проклееные швы
удлиненная куртка
центральная застежка на молнию
ветрозащитная планка
регулируемый капюшон
рукав реглан
низ рукавов на резинке
низ куртки и брюки с утяжкой
сквозные отверстия на куртке и брюках для удобного доступа к карманам (на молнии и с планкой)
 В комплекте чехол для хранения и переноски</t>
  </si>
  <si>
    <t>Костюм-дождевик Ливень. Разработан специально для защиты от дождя и непогоды. Иготовлент из непромокаемого материала с рип-стопом. Костюм состоит из куртки с капюшоном и брюк.  Все швы проклеены.Отсутствие карманов компенсировано сквозными отверстиями на куртке и брюках для удобного доступа в нижние слои одежды.  Ткань отталкивает воду и препятствует проникновению грязи между волокнами, обладает хорошей ветро-защитой, высокими влаго-защитными свойствами, износостойкостью. Костюм одевается поверх основного комплекта одежды. </t>
  </si>
  <si>
    <t>4610097067853</t>
  </si>
  <si>
    <t>4610097067860</t>
  </si>
  <si>
    <t>4610097067877</t>
  </si>
  <si>
    <t>4610097067884</t>
  </si>
  <si>
    <t>4610097067891</t>
  </si>
  <si>
    <t>4610097067907</t>
  </si>
  <si>
    <t>4610097067914</t>
  </si>
  <si>
    <t>160-1204150123-112</t>
  </si>
  <si>
    <t>Марс жилет ORION Active, синий</t>
  </si>
  <si>
    <t>Ткань верха: полиэстер 100%
Ткань подклада: таффета: полиэстер 100%
Утеплитель: Русский север</t>
  </si>
  <si>
    <t>синий</t>
  </si>
  <si>
    <t>•Высокий воротник.
•Два боковых кармана.
•Утеплитель: синтепон 150 г/м
</t>
  </si>
  <si>
    <t>Универсальный утепленный жилет Марс - тепло и комфорт в межсезонье.  
Высокий воротник жилета тщательно защищает шею от холодного ветра. Два нижних кармана с косым входом продуманы для удобного доступа к необходимым аксессуарам — они идеально подойдут для рук и мелочей, а два вместительных кармана на подкладке обеспечивают дополнительное место для хранения важных вещей. 
Жилет Марс подходит как для работников разных профессий, так и для активного отдыха: охоты, рыбалки или туризма. Этот универсальный элемент гардероба можно носить круглый год: в прохладный летний вечер, весной и осенью, а также в теплом зимнем климате, сочетая его с различными верхними одеждами. 
</t>
  </si>
  <si>
    <t>4660335510832</t>
  </si>
  <si>
    <t>4660335510931</t>
  </si>
  <si>
    <t>4660335510856</t>
  </si>
  <si>
    <t>4660335510870</t>
  </si>
  <si>
    <t>4660335510894</t>
  </si>
  <si>
    <t>4660335510900</t>
  </si>
  <si>
    <t>160-1204086123-031</t>
  </si>
  <si>
    <t>Енот жилет ORION Active, таслан графит</t>
  </si>
  <si>
    <t>Ткань верха: таслан: нейлон 100%
Ткань подклада: полиэстер 100%
Утеплитель: Русский север</t>
  </si>
  <si>
    <t>
•Регулируемый капюшон.
•Ветрозащитная планка на кнопках.
•Два боковых кармана со скрытыми молниями.
•Регулировка по низу
•Эластичные проймы
•Внутренний карман на молнии.
•Утеплитель: Русский север 150 г/м
</t>
  </si>
  <si>
    <t>Утепленный жилет с капюшоном Енот обеспечивает комфорт и тепло в процессе любой активности в холодное время года.
Центральная застежка на молнию с ветрозащитной планкой. Интегрированный регулируемый по высоте капюшон надежно защищает голову и лицо от ветра и непогоды. 
Регулировка по низу и эластичные проймы сохранят тепло.
 Два боковых кармана на молниях с листочками и внутренний карман, предназначены для размещения в них личных вещей, таких как телефон, ключи, документы или различных небольших аксессуаров и инструментов.
Жилет Енот от ТМ Орион для повседневного использования, активного отдыха на природе или пеших прогулок.
</t>
  </si>
  <si>
    <t>4660335509485</t>
  </si>
  <si>
    <t>4660335509539</t>
  </si>
  <si>
    <t>4660335509546</t>
  </si>
  <si>
    <t>4660335509553</t>
  </si>
  <si>
    <t>4660335509560</t>
  </si>
  <si>
    <t>4660335509577</t>
  </si>
  <si>
    <t>161-0204069123-023</t>
  </si>
  <si>
    <t>Горка женская куртка ORION Active, демисезонняя, варан, р-р 52-54 рост 158-164</t>
  </si>
  <si>
    <t>Ткань верха: дуплекс: полиэстер 100%
Ткань вставок: кошачий глаз, полиэстер 100% 
Ткань подклада: флис: полиэстер 100%</t>
  </si>
  <si>
    <t>варан</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</si>
  <si>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 по системе кобура</t>
  </si>
  <si>
    <t>Безразмерный</t>
  </si>
  <si>
    <t>4660335539543</t>
  </si>
  <si>
    <t>121-1204069123-148</t>
  </si>
  <si>
    <t>Горка костюм ORION Active, демисезонный, палатка, хаки</t>
  </si>
  <si>
    <t>Ткань верха: хлопок 100%
Ткань вставок: полиэстер 100% </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</si>
  <si>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
</t>
  </si>
  <si>
    <t>Костюм Горка-Осень изготовлен из плотной хлопковой ткани Палатка с подкладкой из Аловы: идеальный выбор для активного отдыха в прохладную погоду!
 Анатомический крой, проверенный временем и тысячами любителей активного отдыха, обеспечивает максимальную свободу движения и комфорт.
 Надежная защита от холода: теплый подклад из Аловы надежно защитит Вас от ветра и холода вплоть до 0 градусов.
  Места, подверженные повышенному износу, усилены тканью кошачий глаз, которая известна своей исключительной устойчивостью к механическим повреждениям.
 Идеально подходит для любых видов активного отдыха: туризма, охоты, рыбалки, спортивных тренировок на свежем воздухе и т.д.
 Изготовлен из высококачественных материалов, гарантирующих долговечность и комфорт.
</t>
  </si>
  <si>
    <t>4610097091087</t>
  </si>
  <si>
    <t>4610097091094</t>
  </si>
  <si>
    <t>4610097091100</t>
  </si>
  <si>
    <t>4610097091117</t>
  </si>
  <si>
    <t>4610097091124</t>
  </si>
  <si>
    <t>4610097091131</t>
  </si>
  <si>
    <t>4610097091148</t>
  </si>
  <si>
    <t>4610097091339</t>
  </si>
  <si>
    <t>4610097091346</t>
  </si>
  <si>
    <t>121-1104069123-144</t>
  </si>
  <si>
    <t>Горка костюм ORION Active, зимний -45, траектория</t>
  </si>
  <si>
    <t>Ткань верха: алова: полиэстер 100%
Ткань вставок: кошачий глаз, полиэстер 100% 
Ткань подклада: флис: полиэстер 100%
Утеплитель: Русский север</t>
  </si>
  <si>
    <t>траектория</t>
  </si>
  <si>
    <t>температура экстрим до -45 градусов
 температура комфорта -25 градусов
 мембрана PROTEKT 10000/10000
 анатомический крой
 ветрозащитная планка
 капюшон с регулировкой
 удобные нагрудные карманы на молнии
 накладные карманы с застежкой на магнитные кнопки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бретели брюк по системе кобура</t>
  </si>
  <si>
    <t>Костюм Горка-Зима из мембранной ткани алова рассчитан на применение в суровых погодных условиях и температуре до -45 градусов. Мембрана Protekt с показателями 10000/10000 в совокупности с утеплителем Русский север защищает от ветра, мокрого снега и холода. Костюм оптимально подходит для работы и отдыха зимой - за счет анатомического кроя костюм Горка-Зима будет удобным и не сковывающим движения. Вставки из материала "кошачий глаз" в местах повышенного износа увеличивают срок эксплуатации костюма. Фирменной чертой костюмов Горка является большое количество функциональных карманов, как прорезных, так и накладных. Лямки по системе кобура надежно фиксируются и не спадывают с плеч.
</t>
  </si>
  <si>
    <t>4610097088568</t>
  </si>
  <si>
    <t>4610097088575</t>
  </si>
  <si>
    <t>4610097088582</t>
  </si>
  <si>
    <t>4610097088599</t>
  </si>
  <si>
    <t>4610097088605</t>
  </si>
  <si>
    <t>4610097088612</t>
  </si>
  <si>
    <t>4610097088629</t>
  </si>
  <si>
    <t>4610097088636</t>
  </si>
  <si>
    <t>121-1204069123-023</t>
  </si>
  <si>
    <t>Горка костюм ORION Active, демисезонный, варан</t>
  </si>
  <si>
    <t>Костюм Горка Осень -  на основе легендарного костюма «Горка», используемого в спецподразделениях, а также огромным числом любителей всевозможного экстрима. Костюм Горка Осень изготовлен из ткани Дуплекс,  состоит из куртки и брюк на подтяжках. Отличается специальным анатомическим кроем, характерным для данной линии одежды. Он не стесняет движений, дает свободу перемещения в условиях пересеченной местности. Температура комфорта +10 градусов, температура экстрим 0 градусов.
Удлиненная куртка застегивается на молнию с двумя бегунками и двойную ветрозащитную планку с пластиковыми кнопками. Капюшон регулируется по объему и по овалу лица.</t>
  </si>
  <si>
    <t>4610097098888</t>
  </si>
  <si>
    <t>4610097098895</t>
  </si>
  <si>
    <t>4610097098901</t>
  </si>
  <si>
    <t>4610097098918</t>
  </si>
  <si>
    <t>4610097098925</t>
  </si>
  <si>
    <t>4610097098932</t>
  </si>
  <si>
    <t>4610097098949</t>
  </si>
  <si>
    <t>4610097098956</t>
  </si>
  <si>
    <t>121-1204069123-051</t>
  </si>
  <si>
    <t>Горка костюм ORION Active, демисезонный, каньон</t>
  </si>
  <si>
    <t>каньон</t>
  </si>
  <si>
    <t>• анатомический крой
• ветрозащитная планка
• регулируемый капюшон
• накладные карманы с застежкой на кнопки 
• удобные наклонные карманы на молнии 
• внутренний карман на молнии
• анатомические утяжки
• частичная утяжка по низу брюк и рукавов
• усиления в области  плеч, рукавов, ягодиц и коленей 
• широкий пояс брюк
• съемные подтяжки брюк</t>
  </si>
  <si>
    <t>4610097067457</t>
  </si>
  <si>
    <t>4610097067471</t>
  </si>
  <si>
    <t>4610097069673</t>
  </si>
  <si>
    <t>4610097069680</t>
  </si>
  <si>
    <t>4610097069697</t>
  </si>
  <si>
    <t>4610097069703</t>
  </si>
  <si>
    <t>4610097069710</t>
  </si>
  <si>
    <t>4610097069727</t>
  </si>
  <si>
    <t>4610097069741</t>
  </si>
  <si>
    <t>4610097069932</t>
  </si>
  <si>
    <t>121-1104069125-002</t>
  </si>
  <si>
    <t>Горка костюм ORION Active, зимний -45, акерит</t>
  </si>
  <si>
    <t>акерит</t>
  </si>
  <si>
    <t>Анатомический крой
Ветрозащитная планка
Регулируемый капюшон
Накладные карманы с застежкой на кнопки 
Удобные наклонные карманы на молнии 
Внутренний карман на молнии
Анатомические утяжки
Частичная утяжка по низу брюк и рукавов
Усиления в области  плеч, рукавов, ягодиц и коленей 
Широкий пояс брюк
Съемные подтяжки брюк</t>
  </si>
  <si>
    <t>Легендарный костюм Горка-Зима - это идеальный выбор для тех, кто собирается покорить заснеженные вершины в стиле и комфорте. Изготовлен из мембранной ткани алова с усилениями из сверхпрочного материала кошачий глаз, этот костюм обеспечивает надежную защиту от внешних воздействий и высокую износостойкость. Фирменная мембрана PROTEKT 10000/10000 с утеплителем Русский Север гарантирует надежную защиту от холода, ветра и мокрого снега, что делает этот мужской комплект идеальным для использования в суровых зимних условиях. Анатомический крой костюма обеспечивает комфортное движение, а ветрозащитная планка и регулируемый капюшон добавляют дополнительную защиту от непогоды. Разнообразие функциональных карманов делает его удобным для хранения необходимых вещей, а лямки и утяжки позволяют регулировать посадку для максимального комфорта. Усиления в области плеч, рукавов, ягодиц и коленей повышают износостойкость и защиту во время активных занятий. Костюм Горка-зимний идеально подходит для горных приключений, обеспечивая комфорт и защиту даже при экстремально низких температурах до -45 градусов. Не упустите шанс приобрести этот стильный и функциональный костюм для Вашего следующего зимнего приключения!</t>
  </si>
  <si>
    <t>4610097088018</t>
  </si>
  <si>
    <t>4610097088032</t>
  </si>
  <si>
    <t>4610097088056</t>
  </si>
  <si>
    <t>4610097088070</t>
  </si>
  <si>
    <t>4610097088124</t>
  </si>
  <si>
    <t>121-1104150123-134</t>
  </si>
  <si>
    <t>Марс костюм ORION Active, зимний -35, т.серый</t>
  </si>
  <si>
    <t>Ткань верха: полиэстер 100%
Ткань подклада: полиэстер 100%
Утеплитель: Русский север</t>
  </si>
  <si>
    <t>т.серый</t>
  </si>
  <si>
    <t>жилет в дополнение к костюму
вместительные карманы
регулировка капюшона
ветрозащитная планка 
светоотражающие элементы
внутренние манжеты на куртке
удлиненная спинка</t>
  </si>
  <si>
    <t>
Представляем Вашему вниманию зимний мужской костюм Марс NOVATEX ORION Active- идеальное решение для активного отдыха и работы в суровых погодных условиях. Этот мембранный комплект Марс NOVATEX — верный спутник каждого следопыта на его пути по нетронутым ландшафтам севера.
Мужское зимнее снаряжение состоит из куртки, жилета-подстежки и полукомбинезона, обеспечивая максимальную защиту от холода, ветра и влаги. Благодаря мембранной технологии, ткань костюма абсолютно непромокаемая и ветрозащитная, сохраняя тепло тела даже в экстремально низких температурах до -35°C.
Куртка и жилет-подстежка имеют высокий воротник, надежно защищающий шею, а фиксированный капюшон укроет голову от пронизывающего ветра. Светоотражающие элементы на рукавах повышают видимость в темное время суток, обеспечивая безопасность.
Двухслойный утеплитель Русский Север гарантирует максимальное сохранение тепла, а разделение на верхнюю и нижнюю части делает костюм невероятно практичным и удобным в носке. Полукомбинезон обеспечивает дополнительную защиту от холода, не сковывая движений.
Этот зимний костюм NOVATEX станет надежным спутником для рыбаков, охотников, егерей и любителей активного отдыха на природе. Сочетание высокого качества, продуманного дизайна и передовых технологий делает его идеальным выбором для суровых условий российского севера.
Этот мужской функциональный костюм - Ваш идеальный выбор для:
•	Работы на улице: защищает от ветра, снега и холода, подходит для различных рабочих задач,
•	Активного отдыха: незаменим для рыбалки, охоты, походов и других зимних развлечений,
•	Повседневной жизни: комфортный и стильный, идеально подходит для прогулок, поездок на природу и городских приключений.
Преимущества:
•	Двойной слой утеплителя: надежно сохраняет тепло в самые суровые морозы.
•	Жилет-подстежка: создает дополнительный слой тепла, его можно носить как самостоятельную одежду.
•	Вместительные карманы: позволят удобно разместить все необходимые вещи.
•	Регулировка капюшона: защищает от ветра и снега, подходит для любого типа лица.
•	Ветрозащитная планка: предотвращает продувание.
•	Светоотражающие элементы: обеспечивают безопасность в темное время суток.
•	Внутренние манжеты на куртке: защищают от холода и ветра.
•	Удлиненная спинка: защищает от холода и обеспечивает комфорт.
•	Артикулированные колени: обеспечивают свободу движений.
Не упустите шанс приобрести этот надежный и комфортный костюм, который станет вашим верным спутником в зимнее время!
</t>
  </si>
  <si>
    <t>4610097098789</t>
  </si>
  <si>
    <t>4610097098802</t>
  </si>
  <si>
    <t>4610097098819</t>
  </si>
  <si>
    <t>4610097098826</t>
  </si>
  <si>
    <t>4610097098833</t>
  </si>
  <si>
    <t>4610097098857</t>
  </si>
  <si>
    <t>121-1204033123-148</t>
  </si>
  <si>
    <t>Барс костюм ORION Active, демисезонный, полофлис, хаки</t>
  </si>
  <si>
    <t>Ткань верха: полофлис: полиэстер 100%</t>
  </si>
  <si>
    <t>под центральной молнией внутренняя ветрозащитная планка
 капюшон с регулировкой
 прорезные карманы на молнии
 манжеты на резинке
 низ брюк с регулировкой
 низ куртки на резинке</t>
  </si>
  <si>
    <t>Костюм для активного отдыха в прохладную погоду из коллекции бренда Орион - идеальный выбор для любителей природы и активного образа жизни. Этот костюм состоит из укороченной куртки с капюшоном и прямых брюк, выполненных из двухслойного материала без мембраны. Верхний слой материала обладает водоотталкивающим эффектом и защищает от загрязнений, а внутренний слой из флиса обеспечивает тепло и отвод влаги. Этот костюм идеально подходит для прохладной сухой погоды и может использоваться с термобельем в более холодные дни. Комплект также доступен в детском варианте, что делает его отличным выбором для семейного отдыха на свежем воздухе. Особенности изделия включают в себя ветрозащитную планку под центральной молнией, регулируемый капюшон, удобные карманы на молнии, манжеты на резинке и регулируемый низ как на куртке, так и на брюках. Костюм мужской Барс от NOVATEX- незаменимый компаньон для комфортного и стильного отдыха на свежем воздухе!</t>
  </si>
  <si>
    <t>4610097068812</t>
  </si>
  <si>
    <t>4610097068829</t>
  </si>
  <si>
    <t>4610097068836</t>
  </si>
  <si>
    <t>4610097068843</t>
  </si>
  <si>
    <t>4610097068867</t>
  </si>
  <si>
    <t>121-1204033123-031</t>
  </si>
  <si>
    <t>Барс костюм ORION Active, демисезонный, полофлис, графит</t>
  </si>
  <si>
    <t>застежка на  молнию 
низ куртки на резинке
внутренняя ветрозащитная планка
 капюшон с регулировкой
два кармана на молнии
 манжеты на резинке
пояс брюк на резинке
два кармана
 низ брюк с регулировкой
</t>
  </si>
  <si>
    <t>Костюм Барс предназначен для активного отдыха или работ на открытом воздухе в прохладную погоду. Костюм состоит из укороченной куртки с капюшоном, собранной по низу на резинку и брюк прямого кроя. Костюм выполнен из двухслойного материала без мембраны. Гладкий материал верха устойчив к загрязнениям, имеет водоотталкивающий эффект и практически не продувается. Второй, внутренний слой – fleece, обеспечивает эффективное теплосбережение и отвод лишней влаги. Костюм просто незаменим в прохладную сухую погоду, а в сочетании с термобельем может использоваться до первых заморозков. В коллекции бренда Орион предусмотрена полностью аналогичная модель для детей.</t>
  </si>
  <si>
    <t>4610097078682</t>
  </si>
  <si>
    <t>4610097078699</t>
  </si>
  <si>
    <t>4610097078705</t>
  </si>
  <si>
    <t>4610097078712</t>
  </si>
  <si>
    <t>4610097078736</t>
  </si>
  <si>
    <t>121-3204033123-031</t>
  </si>
  <si>
    <t>Барс детский костюм ORION Active, демисезонный, графит</t>
  </si>
  <si>
    <t>Ткань верха: дюспа-флис 100% полиэстер</t>
  </si>
  <si>
    <t>застежка на  молнию 
низ куртки на резинке
внутренняя ветрозащитная планка
 капюшон с регулировкой
два кармана на молнии
 манжеты на резинке
пояс брюк на резинке
два кармана
 низ брюк с регулировкой</t>
  </si>
  <si>
    <t>Детский костюм Барс - это идеальный выбор для маленьких исследователей, готовых покорять мир в любую погоду. Комплект выполнен из высококачественных материалов с учетом всех особенностей детского тела. Резинка по низу куртки и манжеты на резинке обеспечивают идеальную посадку, а внутренняя ветрозащитная планка и капюшон с регулировкой защитят от ветра и непогоды. Низ брюк с регулировкой позволяет настроить посадку по фигуре, а прорезные карманы на молнии идеально подойдут для хранения маленьких сокровищ и важных мелочей. Детский костюм Барс сочетает в себе стильный дизайн и функциональность, делая его незаменимым для активных детей, готовых к новым приключениям. Пусть Ваш малыш чувствует себя комфортно и уверенно в любых условиях вместе с костюмом от Барс !</t>
  </si>
  <si>
    <t>4610097089701</t>
  </si>
  <si>
    <t>4610097089718</t>
  </si>
  <si>
    <t>4610097089725</t>
  </si>
  <si>
    <t>4610097089732</t>
  </si>
  <si>
    <t>121-3204033123-148</t>
  </si>
  <si>
    <t>Барс детский костюм ORION Active, демисезонный, хаки</t>
  </si>
  <si>
    <t>Детский костюм Барс NOVATEX  - это идеальный выбор для маленьких исследователей, готовых покорять мир в любую погоду. Комплект выполнен из высококачественных материалов с учетом всех особенностей детского тела. Резинка по низу куртки и манжеты на резинке обеспечивают идеальную посадку, а внутренняя ветрозащитная планка и капюшон с регулировкой защитят от ветра и непогоды. Низ брюк с регулировкой позволяет настроить посадку по фигуре, а прорезные карманы на молнии идеально подойдут для хранения маленьких сокровищ и важных мелочей. Детский костюм Барс сочетает в себе стильный дизайн и функциональность, делая его незаменимым для активных детей, готовых к новым приключениям. Пусть Ваш малыш чувствует себя комфортно и уверенно в любых условиях вместе с костюмом от Барс !</t>
  </si>
  <si>
    <t>4610097089626</t>
  </si>
  <si>
    <t>4610097089633</t>
  </si>
  <si>
    <t>4610097089640</t>
  </si>
  <si>
    <t>4610097089657</t>
  </si>
  <si>
    <t>Костюм детский NEW Барс (полофлис, хаки) </t>
  </si>
  <si>
    <t>Ткань верха: полофлис: полиэстер 100%, плотность: 240 г/м2</t>
  </si>
  <si>
    <t>Демисезонный костюм Барс выполнен из двухслойной ткани полофлис (дюспа и флис). Такой материал часто сравнивают с материалом софт-шелл. В отличие от софт-шелла ткань полофлис не предназначена для защиты от осадков, зато отличается повышенными влагоотводящими и дышащими свойствами. Полофлис обладает хорошей ветрозащитой, практически не впитывает влагу, быстро сохнет, не вызывает аллергии. Костюм Барс предназначен для любого вида активного отдыха в условиях прохладной, сухой погоды. С термобельем и легким утепляющим слоем костюм можно использовать до первых заморозков. За счет мягкости и паропроницаемости материала костюм отлично подойдет для ходовой охоты, рыбалки, а также для туризма и активного отдыха.
Низ укороченной куртки собран на широкую простроченную резинку, обеспечивая комфортное прилегание по бедрам. Капюшон регулируется по овалу лица. Застежка-молния защищена внутренней ветрозащитной планкой. Манжеты рукавов снабжены широкой резинкой, которая не передавливает и не натирает кожу, и в тоже время достаточно плотная, чтобы не пропускать ветер. На куртке два верхних накладных кармана с клапанами на кнопках и два нижних прорезных с листочками без застежки.
Брюки по низу регулируются утяжками. Пояс брюк на широкой простроченной резинке, дополнен шлевками. Два кармана у пояса без застежки.</t>
  </si>
  <si>
    <t>4610097089909</t>
  </si>
  <si>
    <t>121-1104056123-102</t>
  </si>
  <si>
    <t>Вепрь V2 костюм ORION Active, зимний -35, серый шельф</t>
  </si>
  <si>
    <t>Ткань верха: алова: полиэстер 100%
Ткань подклада: термоподклад с металлизированным напылением
Утеплитель: Русский север</t>
  </si>
  <si>
    <t>серый шельф</t>
  </si>
  <si>
    <t>мембрана MERCURY-TEX ACTIVE 10000/8000
 капюшон с регулировкой
 нагрудные накладные карманы
 нижние прорезные карманы на молнии
 внутренний карман на молнии
 резинка по низу куртки
 манжеты на резинке
 регулируемые по длине бретели полукомбинезона
 регулировка по низу брюк</t>
  </si>
  <si>
    <t>Костюм Вепрь предназначен для работы и активного отдыха при низких температурах. Костюм выпускается для категории покупателей, предпочитающих укороченную куртку на резинке. Высокий комбинезон защищает поясницу от продувания, а также несет функции дополнительного утепления для спины и груди. Бесшумная ткань алова в комбинации с мембранной пленкой Mercury-Tex Active с показателями 10000/8000 обеспечивает защиту от ветра и снега. Термоподклад отражает тепло тела и обеспечивает комфорт в суровые морозы. Современный утеплитель Русский Север дает возможность комфортно себя чувствовать при температуре минус 20 градусов (температура Экстрим до -35 градусов).
Низ укороченной куртки и рукава собраны на широкую простроченную резинку. Нижние карманы на молнии для согрева рук утеплены флисом. Два нагрудных кармана закрываются на кнопки. Внутренний карман для документов закрывается на молнию. Предусмотрена ветрозащитная планка под центральной молнией. Капюшон имеет регулировку по объему.</t>
  </si>
  <si>
    <t>4660335515875</t>
  </si>
  <si>
    <t>4660335515882</t>
  </si>
  <si>
    <t>4660335515899</t>
  </si>
  <si>
    <t>4660335515912</t>
  </si>
  <si>
    <t>4660335515929</t>
  </si>
  <si>
    <t>4660335515936</t>
  </si>
  <si>
    <t>4660335515943</t>
  </si>
  <si>
    <t>4660335515950</t>
  </si>
  <si>
    <t>Вепрь костюм ORION Active, зимний -35, серый шельф</t>
  </si>
  <si>
    <t>4610097084577</t>
  </si>
  <si>
    <t>4610097084584</t>
  </si>
  <si>
    <t>4610097084607</t>
  </si>
  <si>
    <t>4610097084645</t>
  </si>
  <si>
    <t>121-1104010123-034</t>
  </si>
  <si>
    <t>Альфа костюм с полукомбинезоном ORION Active, зимний -35, графит-св.серый</t>
  </si>
  <si>
    <t>Ткань верха: таслан: нейлон 100%
Ткань вставок: таслан нейлон 100%
Ткань подклада: термоподклад: полиэстер 100%
Утеплитель: Русский север</t>
  </si>
  <si>
    <t>графит/св.серый</t>
  </si>
  <si>
    <t>• вместительные карманы
• регулировка капюшона
• ветрозащитная планка
• светоотражающий кант
• внутренние манжеты на куртке
• удлиненная спинка
• раздвижки по низу брюк</t>
  </si>
  <si>
    <t>Зимний костюм Альфа. 2 слоя утеплителя Русский север дублированного спанбондом и фольгированный термоподклад дублированный сеткой надежно сохранит тепло. Состоит из куртки и полукомбинезона. Куртка с высоким воротником и несъемным капюшоном с регулировкой по высоте и глубине. Центральная застежка на молнию и ветрозащитная планка на застежке велкро. Верхние теплые карманы, и нижние большие карманы.
В полукомбинезон с высоким нагрудником и спинкой. Боковые карманы.Регулируемые бретели, застежка центральная на тесьму-молнию и ветрозащитную планку. Резинка по талии регулирует объем. Шлевки для ремня. Артикулированные колени. Ластовица в области шагового шва. Низ брюк с расширителем на молнии и планке.Световозвращающие элементы.</t>
  </si>
  <si>
    <t>4610097099434</t>
  </si>
  <si>
    <t>4610097099441</t>
  </si>
  <si>
    <t>4610097099458</t>
  </si>
  <si>
    <t>4610097099465</t>
  </si>
  <si>
    <t>4610097099472</t>
  </si>
  <si>
    <t>4610097099489</t>
  </si>
  <si>
    <t>4610097099496</t>
  </si>
  <si>
    <t>4610097099502</t>
  </si>
  <si>
    <t>4610097099519</t>
  </si>
  <si>
    <t>4610097099526</t>
  </si>
  <si>
    <t>4610097099533</t>
  </si>
  <si>
    <t>121-1204119123-072</t>
  </si>
  <si>
    <t>Клён костюм флисовый мужской ORION Active, олива</t>
  </si>
  <si>
    <t>•	Основное назначение: повседневное городское использование.
•	Регулируемый капюшон
•	Карман кенгуру
•	Боковые карманы на брюках
•	Пояс на резинке 
•	Мягкие манжеты
•	Флис-антипилинг 100% полиэстер, 300гр/м2
</t>
  </si>
  <si>
    <t>Флисовый костюм Клён от ТМ Орион отлично впишется в гардероб любителей активного образа жизни и долгих прогулок, туризма, для повседневной носки, как одежда для дома или спецодежда. Костюм Клен состоит из толстовки с капюшоном и брюк-джогеров. Очень мягкий и теплый костюм изготовлен из двухстороннего флиса 300гр/м2
Толстовка оверсайс с карманом кенгуру и капюшоном с регулировкой по лицевому краю на плоский шнур. Брюки-джогеры средней посадки с удобными  боковыми карманами для мелочей.  Пояс брюк на резинке и шнуром для более точной регулировки. Низ брюк на мягких манжетах. Брюки идеально садятся на любую фигуру и не стесняют движений
Подойдет для многих видов активностей
Костюм Клён можно использовать как комплект, так и в сочетании с другими базовыми вещами, которые всегда есть в гардеробе у современного человека.  Толстовку можно надеть с джинсами или шортами, а брюки-джогеры с футболкой, лонгсливом или свитшотом.
</t>
  </si>
  <si>
    <t>4660335515226</t>
  </si>
  <si>
    <t>4660335515240</t>
  </si>
  <si>
    <t>121-1104210123-040</t>
  </si>
  <si>
    <t>Следопыт костюм ORION Active, зимний -35, зеленая кора</t>
  </si>
  <si>
    <t>Ткань верха: алова: полиэстер 100%
Ткань вставок: кошачий глаз, полиэстер 100% 
Ткань подклада: термоподклад: полиэстер 100%
Утеплитель: Русский север</t>
  </si>
  <si>
    <t>зеленая кора</t>
  </si>
  <si>
    <t>Мембрана 10000/1000
 Температура экстрим -35 градусов
 Температура комфорт -20 градусов</t>
  </si>
  <si>
    <t>Зимний костюм Следопыт состоит из удлиненной куртки и брюк-полукомбинезона. Куртка с высоким воротником-стойкой, закрывается на центральную двухзамковую молнию. Брюки регулируются по низу хлястиком, на поясе прошита эластичная резинка для комфортного прилегания к телу.</t>
  </si>
  <si>
    <t>4610097087059</t>
  </si>
  <si>
    <t>4610097087073</t>
  </si>
  <si>
    <t>4610097087097</t>
  </si>
  <si>
    <t>4610097087103</t>
  </si>
  <si>
    <t>4610097087110</t>
  </si>
  <si>
    <t>4610097087127</t>
  </si>
  <si>
    <t>121-1104210123-148</t>
  </si>
  <si>
    <t>Следопыт костюм ORION Active, зимний -35, хаки</t>
  </si>
  <si>
    <t>Ткань верха: плащевая: полиэстер 100%
Ткань подклада: полиэстер 100%
Утеплитель: Русский север</t>
  </si>
  <si>
    <t>Температура экстрим -35 градусов
 Температура комфорт -20 градусов
 мембрана PROTEKT 10000/10000
 комфортный крой
 съемный капюшон
 большие нагрудные карманы на молнии
 прорезные карманы для согрева рук, под планкой
 внутренняя ветрозащитная планка
 внутренний карман на молнии
 усиления в области плеч, коленей
 утяжка по линии талии
 регулировка по низу брюк</t>
  </si>
  <si>
    <t>Костюм Следопыт – удобная и практичная одежда ТМ Орион для зимнего отдыха, рыбалки и охоты при температуре окружающей среды до -35.
Удлиненная куртка прямого силуэта с воротником-стойкой, центральной застежкой на двухзамковую молнию. Утеплитель "Русский север" сохраняет комфортную температуру. Полукомбинезон с анатомическим кроем наколенников, ширина низа брюк регулируется при помощи хлястика, предусмотрена фиксация полукомбинезона по линии талии.</t>
  </si>
  <si>
    <t>4610097087325</t>
  </si>
  <si>
    <t>4610097087363</t>
  </si>
  <si>
    <t>121-1104295123-159</t>
  </si>
  <si>
    <t>Юпитер костюм с полукомбинезоном ORION Active, зимний, таслан, черный-т.синий</t>
  </si>
  <si>
    <t>Ткань верха: таслан: полиэстер 100%
Ткань вставок: таслан 100% полиэстер
Ткань подклада: таффета: нейлон 100%
Утеплитель: Русский север</t>
  </si>
  <si>
    <t>черный/т.синий</t>
  </si>
  <si>
    <t>Вместительные карманы, регулировка капюшона, ветрозащитная планка, светоотражающий кант, внутренние манжеты на куртке, удлиненная спинка , раздвижки по низу брюк</t>
  </si>
  <si>
    <t>Зимний рабочий костюм для ИТР Юпитер NOVATEX – Ваша надежная броня против холода и грязи!
Этот уникальный зимний рабочий комплект, созданный специально для инженерно-технических работников, трудящихся в суровых производственных условиях. Костюм не ограничивается лишь производственной сферой – он станет Вашим верным спутником и в городской жизни, и на прогулках на свежем воздухе, и при работах во дворе дома, и для егерей в лесу. Этот костюм – Ваша надежная защита от пронизывающего ветра и леденящего холода в любой ситуации.
Секрет его непревзойденных теплозащитных свойств кроется в инновационном двухслойном утеплителе Аляска. Этот материал, дублированный прочным спанбондом, создает непробиваемый барьер для холода и влаги. А фольгированная термоподкладка с дублированной сеткой дополнительно сохраняет драгоценное тепло Вашего тела.
Куртка с высоким воротником-стойкой и несъемным капюшоном, регулируемым по высоте и глубине, надежно защитит Вашу голову и шею. Центральная застежка на молнию с ветрозащитной планкой на липучке не позволит ни единому порыву ветра проникнуть внутрь. Верхние теплые карманы и нижние вместительные отделения обеспечат удобное хранение всех необходимых мелочей.
Полукомбинезон с высоким нагрудником и спинкой дополняет комплект, гарантируя полную защиту корпуса. Боковые карманы, регулируемые бретели, центральная застежка на молнию с ветрозащитной планкой, эластичная талия и шлевки для ремня – все это делает костюм максимально комфортным и функциональным. Артикулированные колени и ластовица в области шагового шва обеспечивают свободу движений, а расширители на молнии в нижней части брюк позволяют легко надевать и снимать костюм.
Светоотражающие элементы, расположенные по всему костюму, гарантируют Вашу безопасность в темное время суток. Вы будете заметны издалека, что особенно важно при работе на производственных площадках, во дворе дома или в лесу.
Зимний рабочий костюм для ИТР – Ваша надежная защита от любых погодных невзгод. Высокое качество материалов и безупречное исполнение делают этот комплект идеальным выбором для тех, кто ценит комфорт, практичность и безопасность в любых условиях – будь то производство, городская среда или загородная жизнь. Закажите его прямо сейчас и будьте готовы к любым испытаниям!
</t>
  </si>
  <si>
    <t>4610097099328</t>
  </si>
  <si>
    <t>4610097099335</t>
  </si>
  <si>
    <t>4610097099342</t>
  </si>
  <si>
    <t>4610097099359</t>
  </si>
  <si>
    <t>4610097099366</t>
  </si>
  <si>
    <t>4610097099373</t>
  </si>
  <si>
    <t>4610097099380</t>
  </si>
  <si>
    <t>4610097099397</t>
  </si>
  <si>
    <t>4610097099403</t>
  </si>
  <si>
    <t>121-1104038123-125</t>
  </si>
  <si>
    <t>Беркут костюм ORION Active, зимний -15, т.камыш</t>
  </si>
  <si>
    <t>Ткань верха: алова: полиэстер 100%
Ткань подклада: алова: полиэстер 100%
Утеплитель: Русский север</t>
  </si>
  <si>
    <t>т.камыш</t>
  </si>
  <si>
    <t>температура комфорта 0 градусов
температура экстрим до -15 градусов
мембрана PROTEKT 10000/10000
регулировка по низу куртки
утяжка по линии талии
регулировка по капюшону
регулируемые бретели полукомбинезона
регулировка по низу брюк
удобные функциональные карманы на молнии
внутренний карман на молнии
ветрозащитная планка под центральной молнией</t>
  </si>
  <si>
    <t>Костюм Беркут NOVATEX - это Ваш надежный спутник в мире охоты и активного отдыха, который сочетает в себе непревзойденную функциональность и комфорт. Этот универсальный зимний комплект создан специально для тех, кто ценит качество и эффективность в любых условиях.
Основной материал костюма - бесшумная мембранная ткань алова с мембраной PROTEKT, которая обеспечивает превосходную защиту от ветра и влаги. Это значит, что Вы можете сосредоточиться на своей цели, не беспокоясь о погодных условиях. Высокий полукомбинезон, входящий в комплект, защищает грудь и спину от холода, создавая дополнительный слой тепла. Благодаря этому костюм идеально подходит для использования при температуре до -15 градусов. Для достижения максимального комфорта рекомендуется использовать костюм в комбинации с термобельем и утеплением, которые эффективно отводят влагу, сохраняя Ваше тело сухим и теплым.
Костюм мужской Беркут - это выбор настоящих профессионалов, которые ценят надежность и функциональность. Он станет Вашим незаменимым помощником в любой охоте, обеспечивая комфорт и уверенность в каждом шаге.
</t>
  </si>
  <si>
    <t>4610097081040</t>
  </si>
  <si>
    <t>4610097081057</t>
  </si>
  <si>
    <t>4610097081064</t>
  </si>
  <si>
    <t>4610097081071</t>
  </si>
  <si>
    <t>4610097081088</t>
  </si>
  <si>
    <t>4610097081095</t>
  </si>
  <si>
    <t>4610097081101</t>
  </si>
  <si>
    <t>4610097081118</t>
  </si>
  <si>
    <t>4610097081125</t>
  </si>
  <si>
    <t>4610097081132</t>
  </si>
  <si>
    <t>4610097081149</t>
  </si>
  <si>
    <t>121-1104199123-037</t>
  </si>
  <si>
    <t>Сапсан костюм ORION Active, зимний -15, ельник</t>
  </si>
  <si>
    <t>ельник</t>
  </si>
  <si>
    <t>Мембрана PROTEKT  10000/10000
Регулировка по капюшону
Удобные функциональные карманы на молнии
Низ куртки на резинке
Регулируемые бретели полукомбинезона</t>
  </si>
  <si>
    <t>Костюм «Сапсан» принадлежит к осенне-зимней коллекции (ТМ Орион) от компании Novatex. Морозостойкая мембранная ткань алова и нетолстый слой утеплителя позволяют комфортно ощущать себя при температуре 0 градусов. Хорошая поддева и активное движение позволяют использовать этот костюм при температуре до минус 15 градусов. 
Широкая простроченная резинка по низу куртки защищает от ветра укороченную куртку. Двухшовные, анатомического кроя рукава также собраны по низу на резинку. Внутренняя планка защищает от ветра центральную застежку-молнию. Капюшон регулируется по овалу лица шляпной резинкой с фиксаторами. Два прорезных кармана застегиваются на молнии с двумя бегунками. Каждый карман делится на верхнюю и нижнюю части при помощи отделочной строчки. Внутренний карман для документов на молнии.
Высокие брюки-полукомбинезон собраны на резинку по линии пояса.</t>
  </si>
  <si>
    <t>4610097077838</t>
  </si>
  <si>
    <t>4610097077845</t>
  </si>
  <si>
    <t>4610097077852</t>
  </si>
  <si>
    <t>4610097077869</t>
  </si>
  <si>
    <t>4610097077876</t>
  </si>
  <si>
    <t>4610097077883</t>
  </si>
  <si>
    <t>4610097077890</t>
  </si>
  <si>
    <t>4610097077906</t>
  </si>
  <si>
    <t>4610097077913</t>
  </si>
  <si>
    <t>121-1104212123-048</t>
  </si>
  <si>
    <t>Снеговик костюм ORION Active, зимний -35, изморозь</t>
  </si>
  <si>
    <t>Ткань верха: алова: полиэстер 100%
Ткань подклада: термоподклад: полиэстер 100%
Утеплитель: Русский север</t>
  </si>
  <si>
    <t>изморозь</t>
  </si>
  <si>
    <t>Ткань верха: алова (100% ПЭ, плотность 160 г/кв.м, показатели мембраны 10000/8000)
Ткань подклада: термофольга (100%, плотность 60 г/кв.м)
Утеплитель: термотекс.</t>
  </si>
  <si>
    <t>Простота и удобство – это то, что можно сказать о костюме ТМ Орион Снеговик. Его по достоинству оценят любители зимней рыбалки и охоты, поскольку он выдерживает морозы до -35 градусов, обладает хорошей ветро и влагозащитой. Удобство костюма достигается за счет возможности регулировки талии куртки, капюшона и спинки полукомбинезона, а также наличия 4 карманов-портфелей на кнопке и 2 объемных внутренних карманов, что позволит эргономично распределить мелкие, но необходимые предметы.</t>
  </si>
  <si>
    <t>4610097090974</t>
  </si>
  <si>
    <t>4610097091025</t>
  </si>
  <si>
    <t>121-1204201123-125</t>
  </si>
  <si>
    <t>Свелл костюм ORION Active, демисезонный, полофлис, т. камыш</t>
  </si>
  <si>
    <t>• удлиненная куртка
• регулировка по линии талии
• под центральной молнией внутренняя ветрозащитная планка
• капюшон с регулировкой
• функциональные карманы
• манжеты на резинке
• низ брюк с регулировкой</t>
  </si>
  <si>
    <t>Демисезонный костюм Свелл  для активного отдыха.  Изготовлен из двухслойной ткани полофлис: верх плащевая ткань дюспо, изнанка флис. Полофлис обладает хорошей ветрозащитой, практически не впитывает влагу, быстро сохнет, не вызывает аллергии.
Удлиненная куртка регулируется по талии внутренней кулиской. Застежка на 2-хзамковую молнию с внутренней ветрозащитной планкой. Манжеты рукавов на резинке, которая не передавливает и не натирает кожу, и в тоже время достаточно плотная, чтобы не пропускать ветер. Капюшон регулируется по овалу лица. На куртке два верхних прорезных кармана с листочками без застежки, два нижних кармана с клапанами на кнопках.
Брюки по низу регулируются утяжками. Пояс брюк на резинке с широкими шлевками. Два классических кармана
Рекомендуется для всех любителей активного отдыха, туристов, а также охотников и рыбаков.</t>
  </si>
  <si>
    <t>4610097078798</t>
  </si>
  <si>
    <t>4610097078804</t>
  </si>
  <si>
    <t>4610097078811</t>
  </si>
  <si>
    <t>4610097078835</t>
  </si>
  <si>
    <t>4610097078842</t>
  </si>
  <si>
    <t>4610097078859</t>
  </si>
  <si>
    <t>4610097078873</t>
  </si>
  <si>
    <t>121-1204201123-148</t>
  </si>
  <si>
    <t>Свелл костюм с полукомбинезоном ORION Active, демисезонный, полофлис, хаки</t>
  </si>
  <si>
    <t>4610097068393</t>
  </si>
  <si>
    <t>4610097068409</t>
  </si>
  <si>
    <t>121-3104152123-100</t>
  </si>
  <si>
    <t>Комбинезон детский Мегаполис (серый) </t>
  </si>
  <si>
    <t>Ткань верха: таслан добби: полиэстер 100%, 240 г/м2
Ткань подклада: термоподклад обратного фольгирования (в теле куртки): полиэстер 100%, плотность: 60 г/м2, скользящий
Утеплитель: термотекс</t>
  </si>
  <si>
    <t>Анатомической крой 
Утяжка по линии талии 
Усиления в области коленей 
Карман на молнии 
Эластичные вставки сбоку 
Регулирующиеся лямки 
Светоотражающие элементы 
Мембрана PROTEKT 10000/10000</t>
  </si>
  <si>
    <t>Высокие брюки-полукомбинезон Мегаполис анатомического кроя на эластичных регулируемых лямках. Застежка-молния с двумя бегунками и ветрозащитной планкой на липучке. Пояс собран на широкую простроченную эластичную ленту. Один нагрудный карман на молнии и два кармана у пояса. 
Эластичные вставки в подмышечной области для комфортного прилегания. Доступ к обуви внизу брюк на молнии и ветрозащитной планке с липучками. Снегозащитная манжета. Низ брюк в шаговых швах и область коленей усилены от истирания двойным слоем ткани. Светоотражающие элементы. Петелька для подвешивания.
Температура комфорта 0 градусов, температура экстрим минус 15 градусов. Комбинезон отлично подойдет на холодную осень, теплую зиму.</t>
  </si>
  <si>
    <t>4610097090080</t>
  </si>
  <si>
    <t>4610097090097</t>
  </si>
  <si>
    <t>4610097090103</t>
  </si>
  <si>
    <t>4610097090110</t>
  </si>
  <si>
    <t>4610097090127</t>
  </si>
  <si>
    <t>130-1004069123-154</t>
  </si>
  <si>
    <t>Брюки ORION Active Горка, смесовая, черные</t>
  </si>
  <si>
    <t>Ткань верха: грета: полиэстер 70%, хлопок 30%</t>
  </si>
  <si>
    <t>черный</t>
  </si>
  <si>
    <t>анатомический крой
широкий пояс 
шлевки под ремень
объем в области колен
классический карманы
низ брюк на резинке</t>
  </si>
  <si>
    <t>Брюки мужские Горка – надежный союзник на даче, в саду, огороде, а также в других местах, где требуется активная деятельность и защита от неблагоприятных условий.
Их прочная ткань обеспечивает надежную защиту от вредных воздействий окружающей среды, будь то острые предметы, грязь или влага. Благодаря удобному крою и функциональным карманам, брюки предлагают максимальную свободу движений и удобство в работе. Они позволяют хранить необходимые инструменты и принадлежности всегда под рукой, что упрощает выполнение задач и экономит время.
</t>
  </si>
  <si>
    <t>4610097092787</t>
  </si>
  <si>
    <t>4610097092794</t>
  </si>
  <si>
    <t>4610097092800</t>
  </si>
  <si>
    <t>4610097092817</t>
  </si>
  <si>
    <t>4610097092824</t>
  </si>
  <si>
    <t>4610097092831</t>
  </si>
  <si>
    <t>4610097092848</t>
  </si>
  <si>
    <t>4610097092855</t>
  </si>
  <si>
    <t>4610097092862</t>
  </si>
  <si>
    <t>151-1204125-100</t>
  </si>
  <si>
    <t>Вереск куртка ORION Active, софт-шелл серый</t>
  </si>
  <si>
    <t>Ткань верха: софтшелл на флисе: полиэстер 90%, спандекс 10%</t>
  </si>
  <si>
    <t>Мембрана PROTEKT 10000/10000
анатомический крой
3 кармана
вентиляция
интегрированный регулируемый капюшон
регулировка низа куртки
регулировка низа рукавов</t>
  </si>
  <si>
    <t>Куртка «Вереск» – идеальный выбор для активного отдыха в межсезонье! Изготовлена из современного софтшелла на флисе (90% полиэстер, 10% спандекс), который обеспечивает надежную защиту от ветра и легких осадков, сохраняя при этом отличную воздухопроницаемость и свободу движений. Универсальный лесной камуфляж делает ее незаменимой для охоты, рыбалки и туризма, а эластичный материал гарантирует комфорт при любой активности. Продуманный крой с регулируемым капюшоном и удобными карманами на влагозащитных молниях сочетает практичность и функциональность. Светоотражающте элементы для видимости в темное время суток. Легкая, дышащая и износостойкая – куртка «Вереск» станет вашим надежным спутником в любых условиях!</t>
  </si>
  <si>
    <t>4660335537068</t>
  </si>
  <si>
    <t>4660335537099</t>
  </si>
  <si>
    <t>151-1204125-053</t>
  </si>
  <si>
    <t>Вереск куртка ORION Active, софт-шелл принт койот</t>
  </si>
  <si>
    <t>койот</t>
  </si>
  <si>
    <t>Куртка «Вереск» – идеальный выбор для активного отдыха в межсезонье! Изготовлена из современного софтшелла на флисе (90% полиэстер, 10% спандекс), который обеспечивает надежную защиту от ветра и легких осадков, сохраняя при этом отличную воздухопроницаемость и свободу движений. Универсальный лесной камуфляж делает ее незаменимой для охоты, рыбалки и туризма, а эластичный материал гарантирует комфорт при любой активности. Продуманный крой с регулируемым капюшоном и удобными карманами  сочетает практичность и функциональность. Светоотражающте элементы для видимости в темное время суток. Легкая, дышащая и износостойкая – куртка «Вереск» станет вашим надежным спутником в любых условиях!</t>
  </si>
  <si>
    <t>4660335536931</t>
  </si>
  <si>
    <t>4660335536948</t>
  </si>
  <si>
    <t>4660335536955</t>
  </si>
  <si>
    <t>4660335536962</t>
  </si>
  <si>
    <t>4660335536979</t>
  </si>
  <si>
    <t>4660335536986</t>
  </si>
  <si>
    <t>310-1004000123-145</t>
  </si>
  <si>
    <t>Кепка на застежке (грета, тундра)</t>
  </si>
  <si>
    <t>Ткань верха: грета: полиэстер 80%, хлопок 20%
Ткань подклада: бязь: хлопок 100%</t>
  </si>
  <si>
    <t>тундра</t>
  </si>
  <si>
    <t>Легкая летняя кепка из прочной смесовой ткани с подкладом из хлопка. Универсальный размер подойдет любому покупателю, объем кепки регулируется застежкой на контактной ленте в затылочной части. В жестком козырьке имеется пластиковый вкладыш.
Смесовая ткань грета состоит из натуральных и синтетических нитей полотняного или саржевого переплетения. Нити синтетической основы придают изделию особую прочность, а подклад из хлопка обеспечивает особый комфорт и хорошие гигиенические показатели.
Смесовая ткань грета с содержанием хлопка является не только эколгичной тканью, а так же сочетает в себе высокие потребительские свойства. Он хорошо пропускает воздух и поглощает влагу, гипоаллергенен, приятен на ощупь и комфортно прилегает к телу. Кроме того, эта ткань очень прочная, стойкая к разрывам и высоким температурам.</t>
  </si>
  <si>
    <t>4610097022555</t>
  </si>
  <si>
    <t>310-1004000123-072</t>
  </si>
  <si>
    <t>Кепка на застежке ORION Active, олива</t>
  </si>
  <si>
    <t>регулировка
жесткий козырек</t>
  </si>
  <si>
    <t>Легкая летняя кепка из прочной смесовой ткани с подкладом из хлопка. Универсальный размер подойдет любому покупателю, объем кепки регулируется застежкой на контактной ленте в затылочной части. В жестком козырьке имеется пластиковый вкладыш.
</t>
  </si>
  <si>
    <t>one size</t>
  </si>
  <si>
    <t>4610097048500</t>
  </si>
  <si>
    <t>р-р L</t>
  </si>
  <si>
    <t>4610097052712</t>
  </si>
  <si>
    <t>р-р M</t>
  </si>
  <si>
    <t>4610097052705</t>
  </si>
  <si>
    <t>310-2004290123-094</t>
  </si>
  <si>
    <t>Элит Барьер Бейсболка ORION Active св.серый</t>
  </si>
  <si>
    <t>св.серый</t>
  </si>
  <si>
    <t>регулировка объема
жесткий козырек</t>
  </si>
  <si>
    <t> Бейсболка Элит Барьер – отличное дополнение к экипировке для охоты в серии одежды Элит Барьер.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
Изготовлена из мягкой смесовой ткани Cotton Peach в цвете костюма.</t>
  </si>
  <si>
    <t>4610097049729</t>
  </si>
  <si>
    <t>310-2004290123-090</t>
  </si>
  <si>
    <t>Элит Барьер Бейсболка ORION Active, св.беж</t>
  </si>
  <si>
    <t>4610097049705</t>
  </si>
  <si>
    <t>311-1104047123-042</t>
  </si>
  <si>
    <t>Буран Шапка-ушанка ORION Active, зеленый шельф</t>
  </si>
  <si>
    <t>Ткань верха: алова: полиэстер 100%
Утеплитель: Русский север</t>
  </si>
  <si>
    <t>зеленый</t>
  </si>
  <si>
    <t>фиксация ушек шапки на фастекс
 возможность закрепить уши шапки на кнопку сзади
 отделка мехом</t>
  </si>
  <si>
    <t>Шапка-ушанка Буран обеспечит тепло и комфорт в холодную и ветреную погоду. Благодаря продуманному крою удобно сидит на голове. Утеплена хорошим искусственным мехом.</t>
  </si>
  <si>
    <t>4660335520145</t>
  </si>
  <si>
    <t>311-1104047123-037</t>
  </si>
  <si>
    <t>Буран шапка-ушанка ORION Active ,ельник</t>
  </si>
  <si>
    <t>Ткань верха: алова: полиэстер 100%
Ткань вставок: мех искусственный
Ткань подклада: флис: полиэстер 100%
Утеплитель: Русский север</t>
  </si>
  <si>
    <t>4660335520084</t>
  </si>
  <si>
    <t>4660335520107</t>
  </si>
  <si>
    <t>311-1104047123-102</t>
  </si>
  <si>
    <t>Буран шапка-ушанка ORION Active, серый шельф</t>
  </si>
  <si>
    <t>4660335520152</t>
  </si>
  <si>
    <t>311-1104047123-144</t>
  </si>
  <si>
    <t>Буран шапка-ушанка ORION Active, траектория</t>
  </si>
  <si>
    <t>4660335520206</t>
  </si>
  <si>
    <t>4660335520213</t>
  </si>
  <si>
    <t>311-1104047123-148</t>
  </si>
  <si>
    <t>Буран шапка-ушанка ORION Active, хаки</t>
  </si>
  <si>
    <t>4660335520220</t>
  </si>
  <si>
    <t>311-1104047123-141</t>
  </si>
  <si>
    <t>Буран шапка-ушанка ORION Active, тина</t>
  </si>
  <si>
    <t>тина</t>
  </si>
  <si>
    <t>4660335520190</t>
  </si>
  <si>
    <t>311-1104047123-021</t>
  </si>
  <si>
    <t>Буран шапка-ушанка, ORION Active, бурая кора</t>
  </si>
  <si>
    <t>бурая кора</t>
  </si>
  <si>
    <t>4660335520237</t>
  </si>
  <si>
    <t>311-1104047123-125</t>
  </si>
  <si>
    <t>Буран шапка-ушанка ORION Active, т.камыш</t>
  </si>
  <si>
    <t>4660335520183</t>
  </si>
  <si>
    <t>312-2004000123-148</t>
  </si>
  <si>
    <t>Панама с утяжкой (смесовая, хаки)</t>
  </si>
  <si>
    <t>Ткань верха: хлопок 75%, нейлон 25%</t>
  </si>
  <si>
    <t>универсальный размер
регулировка объема</t>
  </si>
  <si>
    <t>Легкая летняя панама с широкими полями для защиты головы от солнечных лучей. Изготовлена из прочной смесовой ткани. Для дополнительной вентиляции по бокам панамы предусмотрены специальные отверстия с люверсами.
Размер панамы универсальный, имеется утяжка для регулировки размера по объему головы.</t>
  </si>
  <si>
    <t>4660335535040</t>
  </si>
  <si>
    <t>312-2004000123-080</t>
  </si>
  <si>
    <t>Панама с утяжкой (смесовая, паутина)</t>
  </si>
  <si>
    <t>Ткань верха: полиэстер 80%, хлопок 20%, пич эффект, 200 гр/м2</t>
  </si>
  <si>
    <t>4660335535033</t>
  </si>
  <si>
    <t>312-1004000123-130</t>
  </si>
  <si>
    <t>Панама с утяжкой (смесовая, т.остров)</t>
  </si>
  <si>
    <t>Ткань верха: полиэстер 80%, хлопок 20%</t>
  </si>
  <si>
    <t>Размер панамы универсальный
Имеется утяжка для регулировки размера по объему головы</t>
  </si>
  <si>
    <t>4660335535064</t>
  </si>
  <si>
    <t>312-1004000123-072</t>
  </si>
  <si>
    <t>Панама с сеткой ORION Active, олива</t>
  </si>
  <si>
    <t>универсальный размер
регулировка объема
противомоскитная сетка </t>
  </si>
  <si>
    <t>Легкая летняя панама с широкими полями для защиты головы от солнечных лучей. Изготовлена из прочной смесовой ткани. Для дополнительной вентиляции по бокам панамы предусмотрены специальные отверстия с люверсами
Длинная антимоскитная сетка защищает от насекомых шею и голову, сворачивается и прячется в специальное отделение в полях панамы. Предусмотрена утяжка по низу сетки.</t>
  </si>
  <si>
    <t>4660335541850</t>
  </si>
  <si>
    <t>313-2104000123-148</t>
  </si>
  <si>
    <t>Балаклава вязанная ORION Active</t>
  </si>
  <si>
    <t>Ткань верха: акрил 70%, шерсть 30%</t>
  </si>
  <si>
    <t>Анатомический крой</t>
  </si>
  <si>
    <t>Вязанная балаклава анатомического кроя. Мягкая, комфортная, легкая. Удобный аксессуар для дополнительного утпеления.</t>
  </si>
  <si>
    <t>один размер</t>
  </si>
  <si>
    <t>4660335541683</t>
  </si>
  <si>
    <t>331-1104000925-069</t>
  </si>
  <si>
    <t>Рукавицы на флисе ORION Active комплектация принты</t>
  </si>
  <si>
    <t>Ткань верха: полиэстер 100%
Ткань подклада: флис: полиэстер 100%
Утеплитель: Русский север</t>
  </si>
  <si>
    <t>мультиколор</t>
  </si>
  <si>
    <t>4660335549634</t>
  </si>
  <si>
    <t>331-1104000123-000</t>
  </si>
  <si>
    <t>Рукавицы на флисе ORION Active Беркут, принт камыш</t>
  </si>
  <si>
    <t>Аспен сигнал</t>
  </si>
  <si>
    <t>Простые удобные варежки
Варежки в ассортименте (цвет может быть любой)</t>
  </si>
  <si>
    <t>Варежки выполнены в едином размере. Удерживаются на руке благодаря простроченной эластичной ленте на запястье с внешней стороны.</t>
  </si>
  <si>
    <t>4660335549610</t>
  </si>
  <si>
    <t>Рукавицы на флисе ORION Active</t>
  </si>
  <si>
    <t>АСС</t>
  </si>
  <si>
    <t>4660335540839</t>
  </si>
  <si>
    <t>111-1304000123-154</t>
  </si>
  <si>
    <t>Футболка с длинным рукавом (хлопок, черный)</t>
  </si>
  <si>
    <t>Ткань верха: кулирка: хлопок 100%</t>
  </si>
  <si>
    <t>Футболка с длинным рукавом реглан
Анатомический крой</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</si>
  <si>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Вы сможете легко комбинировать нашу футболку с брюками, куртками или кофтами и аксессуарами.</t>
  </si>
  <si>
    <t>р-р S</t>
  </si>
  <si>
    <t>4660335530786</t>
  </si>
  <si>
    <t>р-р XS</t>
  </si>
  <si>
    <t>4660335530793</t>
  </si>
  <si>
    <t>111-1304000123-148</t>
  </si>
  <si>
    <t>Футболка с длинным рукавом (хлопок, хаки)</t>
  </si>
  <si>
    <t>Футболка с длинным рукавом из 100% хлопка, станет отличным дополнением повседневного гардероба и незаменимым дополнением к экипировке. Материал отлично вентилируется и хорошо впитывают влагу. Вы сможете легко комбинировать нашу футболку с брюками, куртками или кофтами и аксессуарами.
</t>
  </si>
  <si>
    <t>4660335530779</t>
  </si>
  <si>
    <t>Футболка (хлопок, хаки)</t>
  </si>
  <si>
    <t>4660335525416</t>
  </si>
  <si>
    <t>111-2304154123-072</t>
  </si>
  <si>
    <t>Футболка "Mini Logo " Orion (Мини лого) (хлопок, олива) ORTS-11OL</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</si>
  <si>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</si>
  <si>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вам, от сдержанного до более экспрессивного, а так же легко комбинировать нашу футболку с брюками, куртками или кофтами и аксессуарами.</t>
  </si>
  <si>
    <t>XS/44</t>
  </si>
  <si>
    <t>4660335524747</t>
  </si>
  <si>
    <t>XXS</t>
  </si>
  <si>
    <t>4660335524761</t>
  </si>
  <si>
    <t>111-2304154123-008</t>
  </si>
  <si>
    <t>Футболка "Mini Logo " Orion (Мини лого) (хлопок, бежевый) ORTS-11BG</t>
  </si>
  <si>
    <t>бежевый</t>
  </si>
  <si>
    <t>4660335524693</t>
  </si>
  <si>
    <t>р-р XXS</t>
  </si>
  <si>
    <t>4660335524709</t>
  </si>
  <si>
    <t>111-2304117123-154</t>
  </si>
  <si>
    <t>Лонгслив ORION "Classic" (черный) OLS-01BL</t>
  </si>
  <si>
    <t>• лонгслив с рукавом реглан
• анатомический крой</t>
  </si>
  <si>
    <t>Футболка с длинным рукавом или лонгслив – отличная летняя экипировка не только на природе, но и в городе. Материал очень приятный, комфортный и эластичный, не сковывает движений, а также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t>
  </si>
  <si>
    <t>4660335531141</t>
  </si>
  <si>
    <t>4660335531158</t>
  </si>
  <si>
    <t>111-2304117123-031</t>
  </si>
  <si>
    <t>Лонгслив ORION "Classic" (графит) OLS-01GR</t>
  </si>
  <si>
    <t>4660335531059</t>
  </si>
  <si>
    <t>111-2304117123-148</t>
  </si>
  <si>
    <t>Лонгслив ORION "Classic" (хаки) OLS-01KH</t>
  </si>
  <si>
    <t>4660335531127</t>
  </si>
  <si>
    <t>4660335531134</t>
  </si>
  <si>
    <t>111-2304117123-072</t>
  </si>
  <si>
    <t>Лонгслив ORION "Classic" (олива) OLS-01OL</t>
  </si>
  <si>
    <t>Ткань верха: хлопок 100%
Футболка с длинным рукавом или лонгслив – отличная летняя экипировка не только на природе, но и в городе. Материал очень приятный, комфортный и эластичный, не сковывает движений, а также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t>
  </si>
  <si>
    <t>4660335531080</t>
  </si>
  <si>
    <t>4660335531097</t>
  </si>
  <si>
    <t>4660335531110</t>
  </si>
  <si>
    <t>111-2304117123-008</t>
  </si>
  <si>
    <t>Лонгслив ORION "Classic" (бежевый) OLS-01BG</t>
  </si>
  <si>
    <t>4660335531004</t>
  </si>
  <si>
    <t>р-р XL</t>
  </si>
  <si>
    <t>4660335531011</t>
  </si>
  <si>
    <t>4660335531028</t>
  </si>
  <si>
    <t>4660335531035</t>
  </si>
  <si>
    <t>111-1304117123-090</t>
  </si>
  <si>
    <t>Футболка Орион Classic (Классик) (хлопок, бежевый) OTS-01BG</t>
  </si>
  <si>
    <t>футболка с коротким рукавом реглан
 анатомический крой
 тематический принт</t>
  </si>
  <si>
    <t>4660335530526</t>
  </si>
  <si>
    <t>111-1304117123-148</t>
  </si>
  <si>
    <t>Футболка Орион Classic (Классик) (хлопок, хаки) OTS-01KH</t>
  </si>
  <si>
    <t>4660335530533</t>
  </si>
  <si>
    <t>111-1304279123-090</t>
  </si>
  <si>
    <t>Футболка Орион Shield (Шилд) (хлопок, бежевый) OTS-03BG</t>
  </si>
  <si>
    <t>4660335530663</t>
  </si>
  <si>
    <t>4660335530670</t>
  </si>
  <si>
    <t>4660335530687</t>
  </si>
  <si>
    <t>111-1304279123-148</t>
  </si>
  <si>
    <t>Футболка Орион Shield (Шилд) (хлопок, хаки) OTS-03KH</t>
  </si>
  <si>
    <t>4660335530717</t>
  </si>
  <si>
    <t>4660335530724</t>
  </si>
  <si>
    <t>4660335530731</t>
  </si>
  <si>
    <t>111-1304141123-148</t>
  </si>
  <si>
    <t>Футболка Орион Logo T-Shirt (Лого) (хлопок, хаки) OTS-02KH</t>
  </si>
  <si>
    <t>4660335530618</t>
  </si>
  <si>
    <t>4660335530625</t>
  </si>
  <si>
    <t>4660335530632</t>
  </si>
  <si>
    <t>р-р XXL</t>
  </si>
  <si>
    <t>4660335530649</t>
  </si>
  <si>
    <t>111-1304141123-090</t>
  </si>
  <si>
    <t>Футболка Орион Logo T-Shirt (Лого) (хлопок, бежевый) OTS-02BG</t>
  </si>
  <si>
    <t>4660335530564</t>
  </si>
  <si>
    <t>4660335530588</t>
  </si>
  <si>
    <t>111-1304068123-008</t>
  </si>
  <si>
    <t>Футболка Orion Гора (хлопок, бежевый) ORTS-10BG</t>
  </si>
  <si>
    <t>4660335527465</t>
  </si>
  <si>
    <t>111-1304068123-072</t>
  </si>
  <si>
    <t>Футболка Orion Гора (хлопок, олива) OPTS-10OL</t>
  </si>
  <si>
    <t>4660335527496</t>
  </si>
  <si>
    <t>4660335527519</t>
  </si>
  <si>
    <t>111-3304118123-008</t>
  </si>
  <si>
    <t>Футболка детская Classic Kids (Классик Кидс)(хлопок, бежевый) OTSK-01BG</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</si>
  <si>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вашему ребенку, от сдержанного до более экспрессивного, а так же легко комбинировать нашу футболку с брюками, куртками или кофтами и аксессуарами.</t>
  </si>
  <si>
    <t>158-164/ 13-16 лет</t>
  </si>
  <si>
    <t>4660335535781</t>
  </si>
  <si>
    <t>4660335535798</t>
  </si>
  <si>
    <t>4660335535804</t>
  </si>
  <si>
    <t>4660335535811</t>
  </si>
  <si>
    <t>4660335535828</t>
  </si>
  <si>
    <t>111-3304118123-148</t>
  </si>
  <si>
    <t>Футболка детская Classic Kids (Классик Кидс)(хлопок, хаки) OTSK-01KH</t>
  </si>
  <si>
    <t>4660335535835</t>
  </si>
  <si>
    <t>4660335535842</t>
  </si>
  <si>
    <t>4660335535859</t>
  </si>
  <si>
    <t>4660335535866</t>
  </si>
  <si>
    <t>4660335544882</t>
  </si>
</sst>
</file>

<file path=xl/styles.xml><?xml version="1.0" encoding="utf-8"?>
<styleSheet xmlns="http://schemas.openxmlformats.org/spreadsheetml/2006/main">
  <numFmts count="10">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 numFmtId="171"/>
    <numFmt formatCode="#,##0.00" numFmtId="172"/>
    <numFmt formatCode="MMMM\ YYYY;@" numFmtId="173"/>
  </numFmts>
  <fonts count="41">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s>
  <fills count="7">
    <fill>
      <patternFill patternType="none"/>
    </fill>
    <fill>
      <patternFill patternType="gray125"/>
    </fill>
    <fill>
      <patternFill patternType="solid">
        <fgColor rgb="FFFFFFFF"/>
        <bgColor rgb="FFF2F2F2"/>
      </patternFill>
    </fill>
    <fill>
      <patternFill patternType="solid">
        <fgColor rgb="FF262626"/>
        <bgColor rgb="FF333300"/>
      </patternFill>
    </fill>
    <fill>
      <patternFill patternType="solid">
        <fgColor rgb="FFFFFF00"/>
        <bgColor rgb="FFFFFF00"/>
      </patternFill>
    </fill>
    <fill>
      <patternFill patternType="solid">
        <fgColor rgb="FFD49446"/>
        <bgColor rgb="FFFF8080"/>
      </patternFill>
    </fill>
    <fill>
      <patternFill patternType="solid">
        <fgColor rgb="FFD7E4BD"/>
        <bgColor rgb="FFF2F2F2"/>
      </patternFill>
    </fill>
  </fills>
  <borders count="11">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13">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7" fillId="5" fontId="35" numFmtId="164" xfId="22">
      <alignment horizontal="center" indent="0" shrinkToFit="false" textRotation="0" vertical="center" wrapText="true"/>
      <protection hidden="false" locked="true"/>
    </xf>
    <xf applyAlignment="true" applyBorder="true" applyFont="true" applyProtection="false" borderId="7" fillId="5" fontId="35" numFmtId="164" xfId="22">
      <alignment horizontal="center" indent="0" shrinkToFit="false" textRotation="0" vertical="center" wrapText="false"/>
      <protection hidden="false" locked="true"/>
    </xf>
    <xf applyAlignment="true" applyBorder="true" applyFont="true" applyProtection="false" borderId="7" fillId="4" fontId="35" numFmtId="164" xfId="22">
      <alignment horizontal="center" indent="0" shrinkToFit="false" textRotation="0" vertical="center" wrapText="false"/>
      <protection hidden="false" locked="tru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6" numFmtId="164" xfId="0">
      <alignment horizontal="center" indent="0" shrinkToFit="false" textRotation="0" vertical="center" wrapText="true"/>
      <protection hidden="false" locked="true"/>
    </xf>
    <xf applyAlignment="true" applyBorder="true" applyFont="true" applyProtection="false" borderId="8" fillId="0" fontId="36" numFmtId="164" xfId="0">
      <alignment horizontal="left" indent="0" shrinkToFit="false" textRotation="0" vertical="center" wrapText="true"/>
      <protection hidden="false" locked="true"/>
    </xf>
    <xf applyAlignment="true" applyBorder="true" applyFont="true" applyProtection="false" borderId="9" fillId="0" fontId="36" numFmtId="164" xfId="0">
      <alignment horizontal="center" indent="0" shrinkToFit="false" textRotation="0" vertical="center" wrapText="true"/>
      <protection hidden="false" locked="true"/>
    </xf>
    <xf applyAlignment="true" applyBorder="true" applyFont="true" applyProtection="false" borderId="1" fillId="0" fontId="36" numFmtId="164" xfId="0">
      <alignment horizontal="left" indent="0" shrinkToFit="false" textRotation="0" vertical="top" wrapText="true"/>
      <protection hidden="false" locked="true"/>
    </xf>
    <xf applyAlignment="true" applyBorder="true" applyFont="true" applyProtection="false" borderId="8" fillId="0" fontId="36" numFmtId="164" xfId="0">
      <alignment horizontal="left" indent="0" shrinkToFit="false" textRotation="0" vertical="top" wrapText="true"/>
      <protection hidden="false" locked="true"/>
    </xf>
    <xf applyAlignment="true" applyBorder="true" applyFont="true" applyProtection="false" borderId="1" fillId="0" fontId="37"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6" numFmtId="169" xfId="0">
      <alignment horizontal="center" indent="0" shrinkToFit="false" textRotation="0" vertical="center" wrapText="false"/>
      <protection hidden="false" locked="true"/>
    </xf>
    <xf applyAlignment="true" applyBorder="true" applyFont="true" applyProtection="false" borderId="1" fillId="4" fontId="36" numFmtId="169" xfId="0">
      <alignment horizontal="center" indent="0" shrinkToFit="false" textRotation="0" vertical="center" wrapText="false"/>
      <protection hidden="false" locked="true"/>
    </xf>
    <xf applyAlignment="true" applyBorder="true" applyFont="true" applyProtection="false" borderId="1" fillId="0" fontId="36" numFmtId="171" xfId="0">
      <alignment horizontal="center" indent="0" shrinkToFit="false" textRotation="0" vertical="center" wrapText="false"/>
      <protection hidden="false" locked="true"/>
    </xf>
    <xf applyAlignment="true" applyBorder="true" applyFont="true" applyProtection="false" borderId="1" fillId="0" fontId="38" numFmtId="169" xfId="0">
      <alignment horizontal="center" indent="0" shrinkToFit="false" textRotation="0" vertical="center" wrapText="false"/>
      <protection hidden="false" locked="true"/>
    </xf>
    <xf applyAlignment="true" applyBorder="true" applyFont="true" applyProtection="false" borderId="1" fillId="6" fontId="36" numFmtId="172" xfId="0">
      <alignment horizontal="center" indent="0" shrinkToFit="false" textRotation="0" vertical="center" wrapText="false"/>
      <protection hidden="false" locked="true"/>
    </xf>
    <xf applyAlignment="true" applyBorder="true" applyFont="true" applyProtection="false" borderId="1" fillId="0" fontId="36" numFmtId="172" xfId="0">
      <alignment horizontal="center" indent="0" shrinkToFit="false" textRotation="0" vertical="center" wrapText="false"/>
      <protection hidden="false" locked="true"/>
    </xf>
    <xf applyAlignment="true" applyBorder="true" applyFont="true" applyProtection="false" borderId="1" fillId="0" fontId="36" numFmtId="168" xfId="0">
      <alignment horizontal="center" indent="0" shrinkToFit="false" textRotation="0" vertical="center" wrapText="false"/>
      <protection hidden="false" locked="true"/>
    </xf>
    <xf applyAlignment="true" applyBorder="true" applyFont="true" applyProtection="false" borderId="8" fillId="0" fontId="39" numFmtId="173" xfId="0">
      <alignment horizontal="center" indent="0" shrinkToFit="false" textRotation="0" vertical="center" wrapText="false"/>
      <protection hidden="false" locked="true"/>
    </xf>
    <xf applyAlignment="true" applyBorder="true" applyFont="true" applyProtection="true" borderId="1" fillId="0" fontId="36" numFmtId="167" xfId="17">
      <alignment horizontal="center" indent="0" shrinkToFit="false" textRotation="0" vertical="center" wrapText="false"/>
      <protection hidden="false" locked="true"/>
    </xf>
    <xf applyAlignment="true" applyBorder="true" applyFont="true" applyProtection="false" borderId="1" fillId="0" fontId="40" numFmtId="169" xfId="0">
      <alignment horizontal="center" indent="0" shrinkToFit="false" textRotation="0" vertical="center" wrapText="false"/>
      <protection hidden="false" locked="true"/>
    </xf>
    <xf applyAlignment="false" applyBorder="false" applyFont="true" applyProtection="false" borderId="0" fillId="2" fontId="36" numFmtId="164" xfId="0">
      <alignment horizontal="general" indent="0" shrinkToFit="false" textRotation="0" vertical="bottom" wrapText="false"/>
      <protection hidden="false" locked="true"/>
    </xf>
    <xf applyAlignment="true" applyBorder="true" applyFont="true" applyProtection="true" borderId="10" fillId="0" fontId="36" numFmtId="165" xfId="19">
      <alignment horizontal="general" indent="0" shrinkToFit="false" textRotation="0" vertical="bottom" wrapText="false"/>
      <protection hidden="false" locked="true"/>
    </xf>
    <xf applyAlignment="true" applyBorder="true" applyFont="true" applyProtection="false" borderId="1" fillId="0" fontId="39" numFmtId="173" xfId="0">
      <alignment horizontal="center" indent="0" shrinkToFit="false" textRotation="0" vertical="center" wrapText="false"/>
      <protection hidden="false" locked="true"/>
    </xf>
    <xf applyAlignment="false" applyBorder="true" applyFont="true" applyProtection="false" borderId="1" fillId="0" fontId="36"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true" applyFont="true" applyProtection="false" borderId="1" fillId="0" fontId="36" numFmtId="171" xfId="0">
      <alignment horizontal="general" indent="0" shrinkToFit="false" textRotation="0" vertical="bottom" wrapText="fals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267">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A96E27"/>
      <rgbColor rgb="FF800080"/>
      <rgbColor rgb="FF008080"/>
      <rgbColor rgb="FFC0C0C0"/>
      <rgbColor rgb="FF808080"/>
      <rgbColor rgb="FF9999FF"/>
      <rgbColor rgb="FF993366"/>
      <rgbColor rgb="FFF2F2F2"/>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FF6600"/>
      <rgbColor rgb="FF666699"/>
      <rgbColor rgb="FF969696"/>
      <rgbColor rgb="FF003366"/>
      <rgbColor rgb="FF339966"/>
      <rgbColor rgb="FF0A1828"/>
      <rgbColor rgb="FF333300"/>
      <rgbColor rgb="FF6F491B"/>
      <rgbColor rgb="FF993366"/>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250.jpeg"/>
</Relationships>
</file>

<file path=xl/drawings/_rels/drawing2.xml.rels><?xml version="1.0" encoding="UTF-8"?>
<Relationships xmlns="http://schemas.openxmlformats.org/package/2006/relationships"><Relationship Id="rId1" Type="http://schemas.openxmlformats.org/officeDocument/2006/relationships/image" Target="../media/image251.jpeg"/>
</Relationships>
</file>

<file path=xl/drawings/_rels/drawing3.xml.rels><?xml version="1.0" encoding="UTF-8"?>
<Relationships xmlns="http://schemas.openxmlformats.org/package/2006/relationships"><Relationship Id="rId1" Type="http://schemas.openxmlformats.org/officeDocument/2006/relationships/image" Target="../media/image252.jpeg"/><Relationship Id="rId2" Type="http://schemas.openxmlformats.org/officeDocument/2006/relationships/image" Target="../media/image253.jpeg"/><Relationship Id="rId3" Type="http://schemas.openxmlformats.org/officeDocument/2006/relationships/image" Target="../media/image254.jpeg"/><Relationship Id="rId4" Type="http://schemas.openxmlformats.org/officeDocument/2006/relationships/image" Target="../media/image255.jpeg"/><Relationship Id="rId5" Type="http://schemas.openxmlformats.org/officeDocument/2006/relationships/image" Target="../media/image256.jpeg"/><Relationship Id="rId6" Type="http://schemas.openxmlformats.org/officeDocument/2006/relationships/image" Target="../media/image257.jpeg"/><Relationship Id="rId7" Type="http://schemas.openxmlformats.org/officeDocument/2006/relationships/image" Target="../media/image258.jpeg"/><Relationship Id="rId8" Type="http://schemas.openxmlformats.org/officeDocument/2006/relationships/image" Target="../media/image259.jpeg"/><Relationship Id="rId9" Type="http://schemas.openxmlformats.org/officeDocument/2006/relationships/image" Target="../media/image260.jpeg"/><Relationship Id="rId10" Type="http://schemas.openxmlformats.org/officeDocument/2006/relationships/image" Target="../media/image261.jpeg"/><Relationship Id="rId11" Type="http://schemas.openxmlformats.org/officeDocument/2006/relationships/image" Target="../media/image262.jpeg"/><Relationship Id="rId12" Type="http://schemas.openxmlformats.org/officeDocument/2006/relationships/image" Target="../media/image263.jpeg"/><Relationship Id="rId13" Type="http://schemas.openxmlformats.org/officeDocument/2006/relationships/image" Target="../media/image264.jpeg"/><Relationship Id="rId14" Type="http://schemas.openxmlformats.org/officeDocument/2006/relationships/image" Target="../media/image265.jpeg"/><Relationship Id="rId15" Type="http://schemas.openxmlformats.org/officeDocument/2006/relationships/image" Target="../media/image266.jpeg"/><Relationship Id="rId16" Type="http://schemas.openxmlformats.org/officeDocument/2006/relationships/image" Target="../media/image267.jpeg"/><Relationship Id="rId17" Type="http://schemas.openxmlformats.org/officeDocument/2006/relationships/image" Target="../media/image268.jpeg"/><Relationship Id="rId18" Type="http://schemas.openxmlformats.org/officeDocument/2006/relationships/image" Target="../media/image269.jpeg"/><Relationship Id="rId19" Type="http://schemas.openxmlformats.org/officeDocument/2006/relationships/image" Target="../media/image270.jpeg"/><Relationship Id="rId20" Type="http://schemas.openxmlformats.org/officeDocument/2006/relationships/image" Target="../media/image271.jpeg"/><Relationship Id="rId21" Type="http://schemas.openxmlformats.org/officeDocument/2006/relationships/image" Target="../media/image272.jpeg"/><Relationship Id="rId22" Type="http://schemas.openxmlformats.org/officeDocument/2006/relationships/image" Target="../media/image273.jpeg"/><Relationship Id="rId23" Type="http://schemas.openxmlformats.org/officeDocument/2006/relationships/image" Target="../media/image274.jpeg"/><Relationship Id="rId24" Type="http://schemas.openxmlformats.org/officeDocument/2006/relationships/image" Target="../media/image275.jpeg"/><Relationship Id="rId25" Type="http://schemas.openxmlformats.org/officeDocument/2006/relationships/image" Target="../media/image276.jpeg"/><Relationship Id="rId26" Type="http://schemas.openxmlformats.org/officeDocument/2006/relationships/image" Target="../media/image277.jpeg"/><Relationship Id="rId27" Type="http://schemas.openxmlformats.org/officeDocument/2006/relationships/image" Target="../media/image278.jpeg"/><Relationship Id="rId28" Type="http://schemas.openxmlformats.org/officeDocument/2006/relationships/image" Target="../media/image279.jpeg"/><Relationship Id="rId29" Type="http://schemas.openxmlformats.org/officeDocument/2006/relationships/image" Target="../media/image280.jpeg"/><Relationship Id="rId30" Type="http://schemas.openxmlformats.org/officeDocument/2006/relationships/image" Target="../media/image281.jpeg"/><Relationship Id="rId31" Type="http://schemas.openxmlformats.org/officeDocument/2006/relationships/image" Target="../media/image282.jpeg"/><Relationship Id="rId32" Type="http://schemas.openxmlformats.org/officeDocument/2006/relationships/image" Target="../media/image283.jpeg"/><Relationship Id="rId33" Type="http://schemas.openxmlformats.org/officeDocument/2006/relationships/image" Target="../media/image284.jpeg"/><Relationship Id="rId34" Type="http://schemas.openxmlformats.org/officeDocument/2006/relationships/image" Target="../media/image285.jpeg"/><Relationship Id="rId35" Type="http://schemas.openxmlformats.org/officeDocument/2006/relationships/image" Target="../media/image286.jpeg"/><Relationship Id="rId36" Type="http://schemas.openxmlformats.org/officeDocument/2006/relationships/image" Target="../media/image287.jpeg"/><Relationship Id="rId37" Type="http://schemas.openxmlformats.org/officeDocument/2006/relationships/image" Target="../media/image288.jpeg"/><Relationship Id="rId38" Type="http://schemas.openxmlformats.org/officeDocument/2006/relationships/image" Target="../media/image289.jpeg"/><Relationship Id="rId39" Type="http://schemas.openxmlformats.org/officeDocument/2006/relationships/image" Target="../media/image290.jpeg"/><Relationship Id="rId40" Type="http://schemas.openxmlformats.org/officeDocument/2006/relationships/image" Target="../media/image291.jpeg"/><Relationship Id="rId41" Type="http://schemas.openxmlformats.org/officeDocument/2006/relationships/image" Target="../media/image292.jpeg"/><Relationship Id="rId42" Type="http://schemas.openxmlformats.org/officeDocument/2006/relationships/image" Target="../media/image293.jpeg"/><Relationship Id="rId43" Type="http://schemas.openxmlformats.org/officeDocument/2006/relationships/image" Target="../media/image294.jpeg"/><Relationship Id="rId44" Type="http://schemas.openxmlformats.org/officeDocument/2006/relationships/image" Target="../media/image295.jpeg"/><Relationship Id="rId45" Type="http://schemas.openxmlformats.org/officeDocument/2006/relationships/image" Target="../media/image296.jpeg"/><Relationship Id="rId46" Type="http://schemas.openxmlformats.org/officeDocument/2006/relationships/image" Target="../media/image297.jpeg"/><Relationship Id="rId47" Type="http://schemas.openxmlformats.org/officeDocument/2006/relationships/image" Target="../media/image298.jpeg"/><Relationship Id="rId48" Type="http://schemas.openxmlformats.org/officeDocument/2006/relationships/image" Target="../media/image299.jpeg"/><Relationship Id="rId49" Type="http://schemas.openxmlformats.org/officeDocument/2006/relationships/image" Target="../media/image300.jpeg"/><Relationship Id="rId50" Type="http://schemas.openxmlformats.org/officeDocument/2006/relationships/image" Target="../media/image301.jpeg"/><Relationship Id="rId51" Type="http://schemas.openxmlformats.org/officeDocument/2006/relationships/image" Target="../media/image302.jpeg"/><Relationship Id="rId52" Type="http://schemas.openxmlformats.org/officeDocument/2006/relationships/image" Target="../media/image303.jpeg"/><Relationship Id="rId53" Type="http://schemas.openxmlformats.org/officeDocument/2006/relationships/image" Target="../media/image304.jpeg"/><Relationship Id="rId54" Type="http://schemas.openxmlformats.org/officeDocument/2006/relationships/image" Target="../media/image305.jpeg"/><Relationship Id="rId55" Type="http://schemas.openxmlformats.org/officeDocument/2006/relationships/image" Target="../media/image306.jpeg"/><Relationship Id="rId56" Type="http://schemas.openxmlformats.org/officeDocument/2006/relationships/image" Target="../media/image307.jpeg"/><Relationship Id="rId57" Type="http://schemas.openxmlformats.org/officeDocument/2006/relationships/image" Target="../media/image308.jpeg"/><Relationship Id="rId58" Type="http://schemas.openxmlformats.org/officeDocument/2006/relationships/image" Target="../media/image309.jpeg"/><Relationship Id="rId59" Type="http://schemas.openxmlformats.org/officeDocument/2006/relationships/image" Target="../media/image310.jpeg"/><Relationship Id="rId60" Type="http://schemas.openxmlformats.org/officeDocument/2006/relationships/image" Target="../media/image311.jpeg"/><Relationship Id="rId61" Type="http://schemas.openxmlformats.org/officeDocument/2006/relationships/image" Target="../media/image312.jpeg"/><Relationship Id="rId62" Type="http://schemas.openxmlformats.org/officeDocument/2006/relationships/image" Target="../media/image313.jpeg"/><Relationship Id="rId63" Type="http://schemas.openxmlformats.org/officeDocument/2006/relationships/image" Target="../media/image314.jpeg"/><Relationship Id="rId64" Type="http://schemas.openxmlformats.org/officeDocument/2006/relationships/image" Target="../media/image315.jpeg"/><Relationship Id="rId65" Type="http://schemas.openxmlformats.org/officeDocument/2006/relationships/image" Target="../media/image316.jpeg"/><Relationship Id="rId66" Type="http://schemas.openxmlformats.org/officeDocument/2006/relationships/image" Target="../media/image317.jpeg"/><Relationship Id="rId67" Type="http://schemas.openxmlformats.org/officeDocument/2006/relationships/image" Target="../media/image318.jpeg"/><Relationship Id="rId68" Type="http://schemas.openxmlformats.org/officeDocument/2006/relationships/image" Target="../media/image319.jpeg"/><Relationship Id="rId69" Type="http://schemas.openxmlformats.org/officeDocument/2006/relationships/image" Target="../media/image320.jpeg"/><Relationship Id="rId70" Type="http://schemas.openxmlformats.org/officeDocument/2006/relationships/image" Target="../media/image321.jpeg"/><Relationship Id="rId71" Type="http://schemas.openxmlformats.org/officeDocument/2006/relationships/image" Target="../media/image322.jpeg"/><Relationship Id="rId72" Type="http://schemas.openxmlformats.org/officeDocument/2006/relationships/image" Target="../media/image323.jpeg"/><Relationship Id="rId73" Type="http://schemas.openxmlformats.org/officeDocument/2006/relationships/image" Target="../media/image324.jpeg"/><Relationship Id="rId74" Type="http://schemas.openxmlformats.org/officeDocument/2006/relationships/image" Target="../media/image325.jpeg"/><Relationship Id="rId75" Type="http://schemas.openxmlformats.org/officeDocument/2006/relationships/image" Target="../media/image326.jpeg"/><Relationship Id="rId76" Type="http://schemas.openxmlformats.org/officeDocument/2006/relationships/image" Target="../media/image327.jpeg"/><Relationship Id="rId77" Type="http://schemas.openxmlformats.org/officeDocument/2006/relationships/image" Target="../media/image328.jpeg"/><Relationship Id="rId78" Type="http://schemas.openxmlformats.org/officeDocument/2006/relationships/image" Target="../media/image329.jpeg"/><Relationship Id="rId79" Type="http://schemas.openxmlformats.org/officeDocument/2006/relationships/image" Target="../media/image330.jpeg"/><Relationship Id="rId80" Type="http://schemas.openxmlformats.org/officeDocument/2006/relationships/image" Target="../media/image331.jpeg"/><Relationship Id="rId81" Type="http://schemas.openxmlformats.org/officeDocument/2006/relationships/image" Target="../media/image332.jpeg"/><Relationship Id="rId82" Type="http://schemas.openxmlformats.org/officeDocument/2006/relationships/image" Target="../media/image333.jpeg"/><Relationship Id="rId83" Type="http://schemas.openxmlformats.org/officeDocument/2006/relationships/image" Target="../media/image334.jpeg"/><Relationship Id="rId84" Type="http://schemas.openxmlformats.org/officeDocument/2006/relationships/image" Target="../media/image335.jpeg"/><Relationship Id="rId85" Type="http://schemas.openxmlformats.org/officeDocument/2006/relationships/image" Target="../media/image336.jpeg"/><Relationship Id="rId86" Type="http://schemas.openxmlformats.org/officeDocument/2006/relationships/image" Target="../media/image337.jpeg"/><Relationship Id="rId87" Type="http://schemas.openxmlformats.org/officeDocument/2006/relationships/image" Target="../media/image338.jpeg"/><Relationship Id="rId88" Type="http://schemas.openxmlformats.org/officeDocument/2006/relationships/image" Target="../media/image339.jpeg"/><Relationship Id="rId89" Type="http://schemas.openxmlformats.org/officeDocument/2006/relationships/image" Target="../media/image340.jpeg"/><Relationship Id="rId90" Type="http://schemas.openxmlformats.org/officeDocument/2006/relationships/image" Target="../media/image341.jpeg"/><Relationship Id="rId91" Type="http://schemas.openxmlformats.org/officeDocument/2006/relationships/image" Target="../media/image342.jpeg"/><Relationship Id="rId92" Type="http://schemas.openxmlformats.org/officeDocument/2006/relationships/image" Target="../media/image343.jpeg"/><Relationship Id="rId93" Type="http://schemas.openxmlformats.org/officeDocument/2006/relationships/image" Target="../media/image344.jpeg"/><Relationship Id="rId94" Type="http://schemas.openxmlformats.org/officeDocument/2006/relationships/image" Target="../media/image345.jpeg"/><Relationship Id="rId95" Type="http://schemas.openxmlformats.org/officeDocument/2006/relationships/image" Target="../media/image346.jpeg"/><Relationship Id="rId96" Type="http://schemas.openxmlformats.org/officeDocument/2006/relationships/image" Target="../media/image347.jpeg"/><Relationship Id="rId97" Type="http://schemas.openxmlformats.org/officeDocument/2006/relationships/image" Target="../media/image348.jpeg"/><Relationship Id="rId98" Type="http://schemas.openxmlformats.org/officeDocument/2006/relationships/image" Target="../media/image349.jpeg"/><Relationship Id="rId99" Type="http://schemas.openxmlformats.org/officeDocument/2006/relationships/image" Target="../media/image350.jpeg"/><Relationship Id="rId100" Type="http://schemas.openxmlformats.org/officeDocument/2006/relationships/image" Target="../media/image351.jpeg"/><Relationship Id="rId101" Type="http://schemas.openxmlformats.org/officeDocument/2006/relationships/image" Target="../media/image352.jpeg"/><Relationship Id="rId102" Type="http://schemas.openxmlformats.org/officeDocument/2006/relationships/image" Target="../media/image353.jpeg"/><Relationship Id="rId103" Type="http://schemas.openxmlformats.org/officeDocument/2006/relationships/image" Target="../media/image354.jpeg"/><Relationship Id="rId104" Type="http://schemas.openxmlformats.org/officeDocument/2006/relationships/image" Target="../media/image355.jpeg"/><Relationship Id="rId105" Type="http://schemas.openxmlformats.org/officeDocument/2006/relationships/image" Target="../media/image356.jpeg"/><Relationship Id="rId106" Type="http://schemas.openxmlformats.org/officeDocument/2006/relationships/image" Target="../media/image357.jpeg"/><Relationship Id="rId107" Type="http://schemas.openxmlformats.org/officeDocument/2006/relationships/image" Target="../media/image358.jpeg"/><Relationship Id="rId108" Type="http://schemas.openxmlformats.org/officeDocument/2006/relationships/image" Target="../media/image359.jpeg"/><Relationship Id="rId109" Type="http://schemas.openxmlformats.org/officeDocument/2006/relationships/image" Target="../media/image360.jpeg"/><Relationship Id="rId110" Type="http://schemas.openxmlformats.org/officeDocument/2006/relationships/image" Target="../media/image361.jpeg"/><Relationship Id="rId111" Type="http://schemas.openxmlformats.org/officeDocument/2006/relationships/image" Target="../media/image362.jpeg"/><Relationship Id="rId112" Type="http://schemas.openxmlformats.org/officeDocument/2006/relationships/image" Target="../media/image363.jpeg"/><Relationship Id="rId113" Type="http://schemas.openxmlformats.org/officeDocument/2006/relationships/image" Target="../media/image364.jpeg"/><Relationship Id="rId114" Type="http://schemas.openxmlformats.org/officeDocument/2006/relationships/image" Target="../media/image365.jpeg"/><Relationship Id="rId115" Type="http://schemas.openxmlformats.org/officeDocument/2006/relationships/image" Target="../media/image366.jpeg"/><Relationship Id="rId116" Type="http://schemas.openxmlformats.org/officeDocument/2006/relationships/image" Target="../media/image367.jpeg"/><Relationship Id="rId117" Type="http://schemas.openxmlformats.org/officeDocument/2006/relationships/image" Target="../media/image368.jpeg"/><Relationship Id="rId118" Type="http://schemas.openxmlformats.org/officeDocument/2006/relationships/image" Target="../media/image369.jpeg"/><Relationship Id="rId119" Type="http://schemas.openxmlformats.org/officeDocument/2006/relationships/image" Target="../media/image370.jpeg"/><Relationship Id="rId120" Type="http://schemas.openxmlformats.org/officeDocument/2006/relationships/image" Target="../media/image371.jpeg"/><Relationship Id="rId121" Type="http://schemas.openxmlformats.org/officeDocument/2006/relationships/image" Target="../media/image372.jpeg"/><Relationship Id="rId122" Type="http://schemas.openxmlformats.org/officeDocument/2006/relationships/image" Target="../media/image373.jpeg"/><Relationship Id="rId123" Type="http://schemas.openxmlformats.org/officeDocument/2006/relationships/image" Target="../media/image374.jpeg"/><Relationship Id="rId124" Type="http://schemas.openxmlformats.org/officeDocument/2006/relationships/image" Target="../media/image375.jpeg"/><Relationship Id="rId125" Type="http://schemas.openxmlformats.org/officeDocument/2006/relationships/image" Target="../media/image376.jpeg"/><Relationship Id="rId126" Type="http://schemas.openxmlformats.org/officeDocument/2006/relationships/image" Target="../media/image377.jpeg"/><Relationship Id="rId127" Type="http://schemas.openxmlformats.org/officeDocument/2006/relationships/image" Target="../media/image378.jpeg"/><Relationship Id="rId128" Type="http://schemas.openxmlformats.org/officeDocument/2006/relationships/image" Target="../media/image379.jpeg"/><Relationship Id="rId129" Type="http://schemas.openxmlformats.org/officeDocument/2006/relationships/image" Target="../media/image380.jpeg"/><Relationship Id="rId130" Type="http://schemas.openxmlformats.org/officeDocument/2006/relationships/image" Target="../media/image381.jpeg"/><Relationship Id="rId131" Type="http://schemas.openxmlformats.org/officeDocument/2006/relationships/image" Target="../media/image382.jpeg"/><Relationship Id="rId132" Type="http://schemas.openxmlformats.org/officeDocument/2006/relationships/image" Target="../media/image383.jpeg"/><Relationship Id="rId133" Type="http://schemas.openxmlformats.org/officeDocument/2006/relationships/image" Target="../media/image384.jpeg"/><Relationship Id="rId134" Type="http://schemas.openxmlformats.org/officeDocument/2006/relationships/image" Target="../media/image385.jpeg"/><Relationship Id="rId135" Type="http://schemas.openxmlformats.org/officeDocument/2006/relationships/image" Target="../media/image386.jpeg"/><Relationship Id="rId136" Type="http://schemas.openxmlformats.org/officeDocument/2006/relationships/image" Target="../media/image387.jpeg"/><Relationship Id="rId137" Type="http://schemas.openxmlformats.org/officeDocument/2006/relationships/image" Target="../media/image388.jpeg"/><Relationship Id="rId138" Type="http://schemas.openxmlformats.org/officeDocument/2006/relationships/image" Target="../media/image389.jpeg"/><Relationship Id="rId139" Type="http://schemas.openxmlformats.org/officeDocument/2006/relationships/image" Target="../media/image390.jpeg"/><Relationship Id="rId140" Type="http://schemas.openxmlformats.org/officeDocument/2006/relationships/image" Target="../media/image391.jpeg"/><Relationship Id="rId141" Type="http://schemas.openxmlformats.org/officeDocument/2006/relationships/image" Target="../media/image392.jpeg"/><Relationship Id="rId142" Type="http://schemas.openxmlformats.org/officeDocument/2006/relationships/image" Target="../media/image393.jpeg"/><Relationship Id="rId143" Type="http://schemas.openxmlformats.org/officeDocument/2006/relationships/image" Target="../media/image394.jpeg"/><Relationship Id="rId144" Type="http://schemas.openxmlformats.org/officeDocument/2006/relationships/image" Target="../media/image395.jpeg"/><Relationship Id="rId145" Type="http://schemas.openxmlformats.org/officeDocument/2006/relationships/image" Target="../media/image396.jpeg"/><Relationship Id="rId146" Type="http://schemas.openxmlformats.org/officeDocument/2006/relationships/image" Target="../media/image397.jpeg"/><Relationship Id="rId147" Type="http://schemas.openxmlformats.org/officeDocument/2006/relationships/image" Target="../media/image398.jpeg"/><Relationship Id="rId148" Type="http://schemas.openxmlformats.org/officeDocument/2006/relationships/image" Target="../media/image399.jpeg"/><Relationship Id="rId149" Type="http://schemas.openxmlformats.org/officeDocument/2006/relationships/image" Target="../media/image400.jpeg"/><Relationship Id="rId150" Type="http://schemas.openxmlformats.org/officeDocument/2006/relationships/image" Target="../media/image401.jpeg"/><Relationship Id="rId151" Type="http://schemas.openxmlformats.org/officeDocument/2006/relationships/image" Target="../media/image402.jpeg"/><Relationship Id="rId152" Type="http://schemas.openxmlformats.org/officeDocument/2006/relationships/image" Target="../media/image403.jpeg"/><Relationship Id="rId153" Type="http://schemas.openxmlformats.org/officeDocument/2006/relationships/image" Target="../media/image404.jpeg"/><Relationship Id="rId154" Type="http://schemas.openxmlformats.org/officeDocument/2006/relationships/image" Target="../media/image405.jpeg"/><Relationship Id="rId155" Type="http://schemas.openxmlformats.org/officeDocument/2006/relationships/image" Target="../media/image406.jpeg"/><Relationship Id="rId156" Type="http://schemas.openxmlformats.org/officeDocument/2006/relationships/image" Target="../media/image407.jpeg"/><Relationship Id="rId157" Type="http://schemas.openxmlformats.org/officeDocument/2006/relationships/image" Target="../media/image408.jpeg"/><Relationship Id="rId158" Type="http://schemas.openxmlformats.org/officeDocument/2006/relationships/image" Target="../media/image409.jpeg"/><Relationship Id="rId159" Type="http://schemas.openxmlformats.org/officeDocument/2006/relationships/image" Target="../media/image410.jpeg"/><Relationship Id="rId160" Type="http://schemas.openxmlformats.org/officeDocument/2006/relationships/image" Target="../media/image411.jpeg"/><Relationship Id="rId161" Type="http://schemas.openxmlformats.org/officeDocument/2006/relationships/image" Target="../media/image412.jpeg"/><Relationship Id="rId162" Type="http://schemas.openxmlformats.org/officeDocument/2006/relationships/image" Target="../media/image413.jpeg"/><Relationship Id="rId163" Type="http://schemas.openxmlformats.org/officeDocument/2006/relationships/image" Target="../media/image414.jpeg"/><Relationship Id="rId164" Type="http://schemas.openxmlformats.org/officeDocument/2006/relationships/image" Target="../media/image415.jpeg"/><Relationship Id="rId165" Type="http://schemas.openxmlformats.org/officeDocument/2006/relationships/image" Target="../media/image416.jpeg"/><Relationship Id="rId166" Type="http://schemas.openxmlformats.org/officeDocument/2006/relationships/image" Target="../media/image417.jpeg"/><Relationship Id="rId167" Type="http://schemas.openxmlformats.org/officeDocument/2006/relationships/image" Target="../media/image418.jpeg"/><Relationship Id="rId168" Type="http://schemas.openxmlformats.org/officeDocument/2006/relationships/image" Target="../media/image419.jpeg"/><Relationship Id="rId169" Type="http://schemas.openxmlformats.org/officeDocument/2006/relationships/image" Target="../media/image420.jpeg"/><Relationship Id="rId170" Type="http://schemas.openxmlformats.org/officeDocument/2006/relationships/image" Target="../media/image421.jpeg"/><Relationship Id="rId171" Type="http://schemas.openxmlformats.org/officeDocument/2006/relationships/image" Target="../media/image422.jpeg"/><Relationship Id="rId172" Type="http://schemas.openxmlformats.org/officeDocument/2006/relationships/image" Target="../media/image423.jpeg"/><Relationship Id="rId173" Type="http://schemas.openxmlformats.org/officeDocument/2006/relationships/image" Target="../media/image424.jpeg"/><Relationship Id="rId174" Type="http://schemas.openxmlformats.org/officeDocument/2006/relationships/image" Target="../media/image425.jpeg"/><Relationship Id="rId175" Type="http://schemas.openxmlformats.org/officeDocument/2006/relationships/image" Target="../media/image426.jpeg"/><Relationship Id="rId176" Type="http://schemas.openxmlformats.org/officeDocument/2006/relationships/image" Target="../media/image427.jpeg"/><Relationship Id="rId177" Type="http://schemas.openxmlformats.org/officeDocument/2006/relationships/image" Target="../media/image428.jpeg"/><Relationship Id="rId178" Type="http://schemas.openxmlformats.org/officeDocument/2006/relationships/image" Target="../media/image429.jpeg"/><Relationship Id="rId179" Type="http://schemas.openxmlformats.org/officeDocument/2006/relationships/image" Target="../media/image430.jpeg"/><Relationship Id="rId180" Type="http://schemas.openxmlformats.org/officeDocument/2006/relationships/image" Target="../media/image431.jpeg"/><Relationship Id="rId181" Type="http://schemas.openxmlformats.org/officeDocument/2006/relationships/image" Target="../media/image432.jpeg"/><Relationship Id="rId182" Type="http://schemas.openxmlformats.org/officeDocument/2006/relationships/image" Target="../media/image433.jpeg"/><Relationship Id="rId183" Type="http://schemas.openxmlformats.org/officeDocument/2006/relationships/image" Target="../media/image434.jpeg"/><Relationship Id="rId184" Type="http://schemas.openxmlformats.org/officeDocument/2006/relationships/image" Target="../media/image435.jpeg"/><Relationship Id="rId185" Type="http://schemas.openxmlformats.org/officeDocument/2006/relationships/image" Target="../media/image436.jpeg"/><Relationship Id="rId186" Type="http://schemas.openxmlformats.org/officeDocument/2006/relationships/image" Target="../media/image437.jpeg"/><Relationship Id="rId187" Type="http://schemas.openxmlformats.org/officeDocument/2006/relationships/image" Target="../media/image438.jpeg"/><Relationship Id="rId188" Type="http://schemas.openxmlformats.org/officeDocument/2006/relationships/image" Target="../media/image439.jpeg"/><Relationship Id="rId189" Type="http://schemas.openxmlformats.org/officeDocument/2006/relationships/image" Target="../media/image440.jpeg"/><Relationship Id="rId190" Type="http://schemas.openxmlformats.org/officeDocument/2006/relationships/image" Target="../media/image441.jpeg"/><Relationship Id="rId191" Type="http://schemas.openxmlformats.org/officeDocument/2006/relationships/image" Target="../media/image442.jpeg"/><Relationship Id="rId192" Type="http://schemas.openxmlformats.org/officeDocument/2006/relationships/image" Target="../media/image443.jpeg"/><Relationship Id="rId193" Type="http://schemas.openxmlformats.org/officeDocument/2006/relationships/image" Target="../media/image444.jpeg"/><Relationship Id="rId194" Type="http://schemas.openxmlformats.org/officeDocument/2006/relationships/image" Target="../media/image445.jpeg"/><Relationship Id="rId195" Type="http://schemas.openxmlformats.org/officeDocument/2006/relationships/image" Target="../media/image446.jpeg"/><Relationship Id="rId196" Type="http://schemas.openxmlformats.org/officeDocument/2006/relationships/image" Target="../media/image447.jpeg"/><Relationship Id="rId197" Type="http://schemas.openxmlformats.org/officeDocument/2006/relationships/image" Target="../media/image448.jpeg"/><Relationship Id="rId198" Type="http://schemas.openxmlformats.org/officeDocument/2006/relationships/image" Target="../media/image449.jpeg"/><Relationship Id="rId199" Type="http://schemas.openxmlformats.org/officeDocument/2006/relationships/image" Target="../media/image450.jpeg"/><Relationship Id="rId200" Type="http://schemas.openxmlformats.org/officeDocument/2006/relationships/image" Target="../media/image451.jpeg"/><Relationship Id="rId201" Type="http://schemas.openxmlformats.org/officeDocument/2006/relationships/image" Target="../media/image452.jpeg"/><Relationship Id="rId202" Type="http://schemas.openxmlformats.org/officeDocument/2006/relationships/image" Target="../media/image453.jpeg"/><Relationship Id="rId203" Type="http://schemas.openxmlformats.org/officeDocument/2006/relationships/image" Target="../media/image454.jpeg"/><Relationship Id="rId204" Type="http://schemas.openxmlformats.org/officeDocument/2006/relationships/image" Target="../media/image455.jpeg"/><Relationship Id="rId205" Type="http://schemas.openxmlformats.org/officeDocument/2006/relationships/image" Target="../media/image456.jpeg"/><Relationship Id="rId206" Type="http://schemas.openxmlformats.org/officeDocument/2006/relationships/image" Target="../media/image457.jpeg"/><Relationship Id="rId207" Type="http://schemas.openxmlformats.org/officeDocument/2006/relationships/image" Target="../media/image458.jpeg"/><Relationship Id="rId208" Type="http://schemas.openxmlformats.org/officeDocument/2006/relationships/image" Target="../media/image459.jpeg"/><Relationship Id="rId209" Type="http://schemas.openxmlformats.org/officeDocument/2006/relationships/image" Target="../media/image460.jpeg"/><Relationship Id="rId210" Type="http://schemas.openxmlformats.org/officeDocument/2006/relationships/image" Target="../media/image461.jpeg"/><Relationship Id="rId211" Type="http://schemas.openxmlformats.org/officeDocument/2006/relationships/image" Target="../media/image462.jpeg"/><Relationship Id="rId212" Type="http://schemas.openxmlformats.org/officeDocument/2006/relationships/image" Target="../media/image463.jpeg"/><Relationship Id="rId213" Type="http://schemas.openxmlformats.org/officeDocument/2006/relationships/image" Target="../media/image464.jpeg"/><Relationship Id="rId214" Type="http://schemas.openxmlformats.org/officeDocument/2006/relationships/image" Target="../media/image465.jpeg"/><Relationship Id="rId215" Type="http://schemas.openxmlformats.org/officeDocument/2006/relationships/image" Target="../media/image466.jpeg"/><Relationship Id="rId216" Type="http://schemas.openxmlformats.org/officeDocument/2006/relationships/image" Target="../media/image467.jpeg"/><Relationship Id="rId217" Type="http://schemas.openxmlformats.org/officeDocument/2006/relationships/image" Target="../media/image468.jpeg"/><Relationship Id="rId218" Type="http://schemas.openxmlformats.org/officeDocument/2006/relationships/image" Target="../media/image469.jpeg"/><Relationship Id="rId219" Type="http://schemas.openxmlformats.org/officeDocument/2006/relationships/image" Target="../media/image470.jpeg"/><Relationship Id="rId220" Type="http://schemas.openxmlformats.org/officeDocument/2006/relationships/image" Target="../media/image471.jpeg"/><Relationship Id="rId221" Type="http://schemas.openxmlformats.org/officeDocument/2006/relationships/image" Target="../media/image472.jpeg"/><Relationship Id="rId222" Type="http://schemas.openxmlformats.org/officeDocument/2006/relationships/image" Target="../media/image473.jpeg"/><Relationship Id="rId223" Type="http://schemas.openxmlformats.org/officeDocument/2006/relationships/image" Target="../media/image474.jpeg"/><Relationship Id="rId224" Type="http://schemas.openxmlformats.org/officeDocument/2006/relationships/image" Target="../media/image475.jpeg"/>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598320</xdr:colOff>
      <xdr:row>22</xdr:row>
      <xdr:rowOff>126720</xdr:rowOff>
    </xdr:to>
    <xdr:pic>
      <xdr:nvPicPr>
        <xdr:cNvPr descr="" id="2" name="Рисунок 10"/>
        <xdr:cNvPicPr/>
      </xdr:nvPicPr>
      <xdr:blipFill>
        <a:blip r:embed="rId1"/>
        <a:stretch>
          <a:fillRect/>
        </a:stretch>
      </xdr:blipFill>
      <xdr:spPr>
        <a:xfrm>
          <a:off x="27000" y="0"/>
          <a:ext cx="68720040" cy="35626680"/>
        </a:xfrm>
        <a:prstGeom prst="rect">
          <a:avLst/>
        </a:prstGeom>
      </xdr:spPr>
    </xdr:pic>
    <xdr:clientData/>
  </xdr:twoCellAnchor>
  <xdr:twoCellAnchor editAs="absolute">
    <xdr:from>
      <xdr:col>3</xdr:col>
      <xdr:colOff>77760</xdr:colOff>
      <xdr:row>23</xdr:row>
      <xdr:rowOff>491400</xdr:rowOff>
    </xdr:from>
    <xdr:to>
      <xdr:col>4</xdr:col>
      <xdr:colOff>470880</xdr:colOff>
      <xdr:row>37</xdr:row>
      <xdr:rowOff>246600</xdr:rowOff>
    </xdr:to>
    <xdr:pic>
      <xdr:nvPicPr>
        <xdr:cNvPr descr="" id="3" name="Рисунок 2"/>
        <xdr:cNvPicPr/>
      </xdr:nvPicPr>
      <xdr:blipFill>
        <a:blip r:embed="rId2"/>
        <a:stretch>
          <a:fillRect/>
        </a:stretch>
      </xdr:blipFill>
      <xdr:spPr>
        <a:xfrm>
          <a:off x="6409080" y="37639440"/>
          <a:ext cx="4889160" cy="8663040"/>
        </a:xfrm>
        <a:prstGeom prst="rect">
          <a:avLst/>
        </a:prstGeom>
      </xdr:spPr>
    </xdr:pic>
    <xdr:clientData/>
  </xdr:twoCellAnchor>
  <xdr:twoCellAnchor editAs="absolute">
    <xdr:from>
      <xdr:col>4</xdr:col>
      <xdr:colOff>77760</xdr:colOff>
      <xdr:row>23</xdr:row>
      <xdr:rowOff>491400</xdr:rowOff>
    </xdr:from>
    <xdr:to>
      <xdr:col>5</xdr:col>
      <xdr:colOff>471240</xdr:colOff>
      <xdr:row>37</xdr:row>
      <xdr:rowOff>246600</xdr:rowOff>
    </xdr:to>
    <xdr:pic>
      <xdr:nvPicPr>
        <xdr:cNvPr descr="" id="4" name="Рисунок 4"/>
        <xdr:cNvPicPr/>
      </xdr:nvPicPr>
      <xdr:blipFill>
        <a:blip r:embed="rId3"/>
        <a:stretch>
          <a:fillRect/>
        </a:stretch>
      </xdr:blipFill>
      <xdr:spPr>
        <a:xfrm>
          <a:off x="10905120" y="37639440"/>
          <a:ext cx="4889160" cy="8663040"/>
        </a:xfrm>
        <a:prstGeom prst="rect">
          <a:avLst/>
        </a:prstGeom>
      </xdr:spPr>
    </xdr:pic>
    <xdr:clientData/>
  </xdr:twoCellAnchor>
  <xdr:twoCellAnchor editAs="absolute">
    <xdr:from>
      <xdr:col>3</xdr:col>
      <xdr:colOff>77760</xdr:colOff>
      <xdr:row>39</xdr:row>
      <xdr:rowOff>491400</xdr:rowOff>
    </xdr:from>
    <xdr:to>
      <xdr:col>4</xdr:col>
      <xdr:colOff>470880</xdr:colOff>
      <xdr:row>53</xdr:row>
      <xdr:rowOff>246600</xdr:rowOff>
    </xdr:to>
    <xdr:pic>
      <xdr:nvPicPr>
        <xdr:cNvPr descr="" id="5" name="Рисунок 6"/>
        <xdr:cNvPicPr/>
      </xdr:nvPicPr>
      <xdr:blipFill>
        <a:blip r:embed="rId4"/>
        <a:stretch>
          <a:fillRect/>
        </a:stretch>
      </xdr:blipFill>
      <xdr:spPr>
        <a:xfrm>
          <a:off x="6409080" y="47326320"/>
          <a:ext cx="4889160" cy="8663040"/>
        </a:xfrm>
        <a:prstGeom prst="rect">
          <a:avLst/>
        </a:prstGeom>
      </xdr:spPr>
    </xdr:pic>
    <xdr:clientData/>
  </xdr:twoCellAnchor>
  <xdr:twoCellAnchor editAs="absolute">
    <xdr:from>
      <xdr:col>4</xdr:col>
      <xdr:colOff>77760</xdr:colOff>
      <xdr:row>39</xdr:row>
      <xdr:rowOff>491400</xdr:rowOff>
    </xdr:from>
    <xdr:to>
      <xdr:col>5</xdr:col>
      <xdr:colOff>471240</xdr:colOff>
      <xdr:row>53</xdr:row>
      <xdr:rowOff>246600</xdr:rowOff>
    </xdr:to>
    <xdr:pic>
      <xdr:nvPicPr>
        <xdr:cNvPr descr="" id="6" name="Рисунок 8"/>
        <xdr:cNvPicPr/>
      </xdr:nvPicPr>
      <xdr:blipFill>
        <a:blip r:embed="rId5"/>
        <a:stretch>
          <a:fillRect/>
        </a:stretch>
      </xdr:blipFill>
      <xdr:spPr>
        <a:xfrm>
          <a:off x="10905120" y="47326320"/>
          <a:ext cx="4889160" cy="8663040"/>
        </a:xfrm>
        <a:prstGeom prst="rect">
          <a:avLst/>
        </a:prstGeom>
      </xdr:spPr>
    </xdr:pic>
    <xdr:clientData/>
  </xdr:twoCellAnchor>
  <xdr:twoCellAnchor editAs="absolute">
    <xdr:from>
      <xdr:col>3</xdr:col>
      <xdr:colOff>77760</xdr:colOff>
      <xdr:row>55</xdr:row>
      <xdr:rowOff>491400</xdr:rowOff>
    </xdr:from>
    <xdr:to>
      <xdr:col>4</xdr:col>
      <xdr:colOff>470880</xdr:colOff>
      <xdr:row>69</xdr:row>
      <xdr:rowOff>246600</xdr:rowOff>
    </xdr:to>
    <xdr:pic>
      <xdr:nvPicPr>
        <xdr:cNvPr descr="" id="7" name="Рисунок 11"/>
        <xdr:cNvPicPr/>
      </xdr:nvPicPr>
      <xdr:blipFill>
        <a:blip r:embed="rId6"/>
        <a:stretch>
          <a:fillRect/>
        </a:stretch>
      </xdr:blipFill>
      <xdr:spPr>
        <a:xfrm>
          <a:off x="6409080" y="57013200"/>
          <a:ext cx="4889160" cy="8663040"/>
        </a:xfrm>
        <a:prstGeom prst="rect">
          <a:avLst/>
        </a:prstGeom>
      </xdr:spPr>
    </xdr:pic>
    <xdr:clientData/>
  </xdr:twoCellAnchor>
  <xdr:twoCellAnchor editAs="absolute">
    <xdr:from>
      <xdr:col>4</xdr:col>
      <xdr:colOff>77760</xdr:colOff>
      <xdr:row>55</xdr:row>
      <xdr:rowOff>491400</xdr:rowOff>
    </xdr:from>
    <xdr:to>
      <xdr:col>5</xdr:col>
      <xdr:colOff>471240</xdr:colOff>
      <xdr:row>69</xdr:row>
      <xdr:rowOff>246600</xdr:rowOff>
    </xdr:to>
    <xdr:pic>
      <xdr:nvPicPr>
        <xdr:cNvPr descr="" id="8" name="Рисунок 13"/>
        <xdr:cNvPicPr/>
      </xdr:nvPicPr>
      <xdr:blipFill>
        <a:blip r:embed="rId7"/>
        <a:stretch>
          <a:fillRect/>
        </a:stretch>
      </xdr:blipFill>
      <xdr:spPr>
        <a:xfrm>
          <a:off x="10905120" y="57013200"/>
          <a:ext cx="4889160" cy="8663040"/>
        </a:xfrm>
        <a:prstGeom prst="rect">
          <a:avLst/>
        </a:prstGeom>
      </xdr:spPr>
    </xdr:pic>
    <xdr:clientData/>
  </xdr:twoCellAnchor>
  <xdr:twoCellAnchor editAs="absolute">
    <xdr:from>
      <xdr:col>3</xdr:col>
      <xdr:colOff>77760</xdr:colOff>
      <xdr:row>71</xdr:row>
      <xdr:rowOff>491760</xdr:rowOff>
    </xdr:from>
    <xdr:to>
      <xdr:col>4</xdr:col>
      <xdr:colOff>470880</xdr:colOff>
      <xdr:row>85</xdr:row>
      <xdr:rowOff>246600</xdr:rowOff>
    </xdr:to>
    <xdr:pic>
      <xdr:nvPicPr>
        <xdr:cNvPr descr="" id="9" name="Рисунок 15"/>
        <xdr:cNvPicPr/>
      </xdr:nvPicPr>
      <xdr:blipFill>
        <a:blip r:embed="rId8"/>
        <a:stretch>
          <a:fillRect/>
        </a:stretch>
      </xdr:blipFill>
      <xdr:spPr>
        <a:xfrm>
          <a:off x="6409080" y="66700440"/>
          <a:ext cx="4889160" cy="8662680"/>
        </a:xfrm>
        <a:prstGeom prst="rect">
          <a:avLst/>
        </a:prstGeom>
      </xdr:spPr>
    </xdr:pic>
    <xdr:clientData/>
  </xdr:twoCellAnchor>
  <xdr:twoCellAnchor editAs="absolute">
    <xdr:from>
      <xdr:col>3</xdr:col>
      <xdr:colOff>77760</xdr:colOff>
      <xdr:row>87</xdr:row>
      <xdr:rowOff>491760</xdr:rowOff>
    </xdr:from>
    <xdr:to>
      <xdr:col>4</xdr:col>
      <xdr:colOff>470880</xdr:colOff>
      <xdr:row>101</xdr:row>
      <xdr:rowOff>246600</xdr:rowOff>
    </xdr:to>
    <xdr:pic>
      <xdr:nvPicPr>
        <xdr:cNvPr descr="" id="10" name="Рисунок 17"/>
        <xdr:cNvPicPr/>
      </xdr:nvPicPr>
      <xdr:blipFill>
        <a:blip r:embed="rId9"/>
        <a:stretch>
          <a:fillRect/>
        </a:stretch>
      </xdr:blipFill>
      <xdr:spPr>
        <a:xfrm>
          <a:off x="6409080" y="76387320"/>
          <a:ext cx="4889160" cy="8662680"/>
        </a:xfrm>
        <a:prstGeom prst="rect">
          <a:avLst/>
        </a:prstGeom>
      </xdr:spPr>
    </xdr:pic>
    <xdr:clientData/>
  </xdr:twoCellAnchor>
  <xdr:twoCellAnchor editAs="absolute">
    <xdr:from>
      <xdr:col>4</xdr:col>
      <xdr:colOff>77760</xdr:colOff>
      <xdr:row>87</xdr:row>
      <xdr:rowOff>491760</xdr:rowOff>
    </xdr:from>
    <xdr:to>
      <xdr:col>5</xdr:col>
      <xdr:colOff>471240</xdr:colOff>
      <xdr:row>101</xdr:row>
      <xdr:rowOff>246600</xdr:rowOff>
    </xdr:to>
    <xdr:pic>
      <xdr:nvPicPr>
        <xdr:cNvPr descr="" id="11" name="Рисунок 19"/>
        <xdr:cNvPicPr/>
      </xdr:nvPicPr>
      <xdr:blipFill>
        <a:blip r:embed="rId10"/>
        <a:stretch>
          <a:fillRect/>
        </a:stretch>
      </xdr:blipFill>
      <xdr:spPr>
        <a:xfrm>
          <a:off x="10905120" y="76387320"/>
          <a:ext cx="4889160" cy="8662680"/>
        </a:xfrm>
        <a:prstGeom prst="rect">
          <a:avLst/>
        </a:prstGeom>
      </xdr:spPr>
    </xdr:pic>
    <xdr:clientData/>
  </xdr:twoCellAnchor>
  <xdr:twoCellAnchor editAs="absolute">
    <xdr:from>
      <xdr:col>3</xdr:col>
      <xdr:colOff>77760</xdr:colOff>
      <xdr:row>103</xdr:row>
      <xdr:rowOff>491760</xdr:rowOff>
    </xdr:from>
    <xdr:to>
      <xdr:col>4</xdr:col>
      <xdr:colOff>470880</xdr:colOff>
      <xdr:row>117</xdr:row>
      <xdr:rowOff>246960</xdr:rowOff>
    </xdr:to>
    <xdr:pic>
      <xdr:nvPicPr>
        <xdr:cNvPr descr="" id="12" name="Рисунок 21"/>
        <xdr:cNvPicPr/>
      </xdr:nvPicPr>
      <xdr:blipFill>
        <a:blip r:embed="rId11"/>
        <a:stretch>
          <a:fillRect/>
        </a:stretch>
      </xdr:blipFill>
      <xdr:spPr>
        <a:xfrm>
          <a:off x="6409080" y="86074200"/>
          <a:ext cx="4889160" cy="8663040"/>
        </a:xfrm>
        <a:prstGeom prst="rect">
          <a:avLst/>
        </a:prstGeom>
      </xdr:spPr>
    </xdr:pic>
    <xdr:clientData/>
  </xdr:twoCellAnchor>
  <xdr:twoCellAnchor editAs="absolute">
    <xdr:from>
      <xdr:col>4</xdr:col>
      <xdr:colOff>77760</xdr:colOff>
      <xdr:row>105</xdr:row>
      <xdr:rowOff>250200</xdr:rowOff>
    </xdr:from>
    <xdr:to>
      <xdr:col>5</xdr:col>
      <xdr:colOff>471240</xdr:colOff>
      <xdr:row>115</xdr:row>
      <xdr:rowOff>487080</xdr:rowOff>
    </xdr:to>
    <xdr:pic>
      <xdr:nvPicPr>
        <xdr:cNvPr descr="" id="13" name="Рисунок 23"/>
        <xdr:cNvPicPr/>
      </xdr:nvPicPr>
      <xdr:blipFill>
        <a:blip r:embed="rId12"/>
        <a:stretch>
          <a:fillRect/>
        </a:stretch>
      </xdr:blipFill>
      <xdr:spPr>
        <a:xfrm>
          <a:off x="10905120" y="87105240"/>
          <a:ext cx="4889160" cy="6599520"/>
        </a:xfrm>
        <a:prstGeom prst="rect">
          <a:avLst/>
        </a:prstGeom>
      </xdr:spPr>
    </xdr:pic>
    <xdr:clientData/>
  </xdr:twoCellAnchor>
  <xdr:twoCellAnchor editAs="absolute">
    <xdr:from>
      <xdr:col>3</xdr:col>
      <xdr:colOff>77760</xdr:colOff>
      <xdr:row>119</xdr:row>
      <xdr:rowOff>491400</xdr:rowOff>
    </xdr:from>
    <xdr:to>
      <xdr:col>4</xdr:col>
      <xdr:colOff>470880</xdr:colOff>
      <xdr:row>133</xdr:row>
      <xdr:rowOff>246960</xdr:rowOff>
    </xdr:to>
    <xdr:pic>
      <xdr:nvPicPr>
        <xdr:cNvPr descr="" id="14" name="Рисунок 25"/>
        <xdr:cNvPicPr/>
      </xdr:nvPicPr>
      <xdr:blipFill>
        <a:blip r:embed="rId13"/>
        <a:stretch>
          <a:fillRect/>
        </a:stretch>
      </xdr:blipFill>
      <xdr:spPr>
        <a:xfrm>
          <a:off x="6409080" y="95761080"/>
          <a:ext cx="4889160" cy="8663040"/>
        </a:xfrm>
        <a:prstGeom prst="rect">
          <a:avLst/>
        </a:prstGeom>
      </xdr:spPr>
    </xdr:pic>
    <xdr:clientData/>
  </xdr:twoCellAnchor>
  <xdr:twoCellAnchor editAs="absolute">
    <xdr:from>
      <xdr:col>4</xdr:col>
      <xdr:colOff>77760</xdr:colOff>
      <xdr:row>119</xdr:row>
      <xdr:rowOff>504000</xdr:rowOff>
    </xdr:from>
    <xdr:to>
      <xdr:col>5</xdr:col>
      <xdr:colOff>471240</xdr:colOff>
      <xdr:row>133</xdr:row>
      <xdr:rowOff>225000</xdr:rowOff>
    </xdr:to>
    <xdr:pic>
      <xdr:nvPicPr>
        <xdr:cNvPr descr="" id="15" name="Рисунок 27"/>
        <xdr:cNvPicPr/>
      </xdr:nvPicPr>
      <xdr:blipFill>
        <a:blip r:embed="rId14"/>
        <a:stretch>
          <a:fillRect/>
        </a:stretch>
      </xdr:blipFill>
      <xdr:spPr>
        <a:xfrm>
          <a:off x="10905120" y="95773680"/>
          <a:ext cx="4889160" cy="8628480"/>
        </a:xfrm>
        <a:prstGeom prst="rect">
          <a:avLst/>
        </a:prstGeom>
      </xdr:spPr>
    </xdr:pic>
    <xdr:clientData/>
  </xdr:twoCellAnchor>
  <xdr:twoCellAnchor editAs="absolute">
    <xdr:from>
      <xdr:col>3</xdr:col>
      <xdr:colOff>77760</xdr:colOff>
      <xdr:row>135</xdr:row>
      <xdr:rowOff>415080</xdr:rowOff>
    </xdr:from>
    <xdr:to>
      <xdr:col>4</xdr:col>
      <xdr:colOff>470880</xdr:colOff>
      <xdr:row>149</xdr:row>
      <xdr:rowOff>331200</xdr:rowOff>
    </xdr:to>
    <xdr:pic>
      <xdr:nvPicPr>
        <xdr:cNvPr descr="" id="16" name="Рисунок 29"/>
        <xdr:cNvPicPr/>
      </xdr:nvPicPr>
      <xdr:blipFill>
        <a:blip r:embed="rId15"/>
        <a:stretch>
          <a:fillRect/>
        </a:stretch>
      </xdr:blipFill>
      <xdr:spPr>
        <a:xfrm>
          <a:off x="6409080" y="105371640"/>
          <a:ext cx="4889160" cy="8823600"/>
        </a:xfrm>
        <a:prstGeom prst="rect">
          <a:avLst/>
        </a:prstGeom>
      </xdr:spPr>
    </xdr:pic>
    <xdr:clientData/>
  </xdr:twoCellAnchor>
  <xdr:twoCellAnchor editAs="absolute">
    <xdr:from>
      <xdr:col>4</xdr:col>
      <xdr:colOff>77760</xdr:colOff>
      <xdr:row>135</xdr:row>
      <xdr:rowOff>402480</xdr:rowOff>
    </xdr:from>
    <xdr:to>
      <xdr:col>5</xdr:col>
      <xdr:colOff>471240</xdr:colOff>
      <xdr:row>149</xdr:row>
      <xdr:rowOff>335880</xdr:rowOff>
    </xdr:to>
    <xdr:pic>
      <xdr:nvPicPr>
        <xdr:cNvPr descr="" id="17" name="Рисунок 31"/>
        <xdr:cNvPicPr/>
      </xdr:nvPicPr>
      <xdr:blipFill>
        <a:blip r:embed="rId16"/>
        <a:stretch>
          <a:fillRect/>
        </a:stretch>
      </xdr:blipFill>
      <xdr:spPr>
        <a:xfrm>
          <a:off x="10905120" y="105359040"/>
          <a:ext cx="4889160" cy="8840880"/>
        </a:xfrm>
        <a:prstGeom prst="rect">
          <a:avLst/>
        </a:prstGeom>
      </xdr:spPr>
    </xdr:pic>
    <xdr:clientData/>
  </xdr:twoCellAnchor>
  <xdr:twoCellAnchor editAs="absolute">
    <xdr:from>
      <xdr:col>3</xdr:col>
      <xdr:colOff>77760</xdr:colOff>
      <xdr:row>151</xdr:row>
      <xdr:rowOff>491400</xdr:rowOff>
    </xdr:from>
    <xdr:to>
      <xdr:col>4</xdr:col>
      <xdr:colOff>470880</xdr:colOff>
      <xdr:row>165</xdr:row>
      <xdr:rowOff>246600</xdr:rowOff>
    </xdr:to>
    <xdr:pic>
      <xdr:nvPicPr>
        <xdr:cNvPr descr="" id="18" name="Рисунок 33"/>
        <xdr:cNvPicPr/>
      </xdr:nvPicPr>
      <xdr:blipFill>
        <a:blip r:embed="rId17"/>
        <a:stretch>
          <a:fillRect/>
        </a:stretch>
      </xdr:blipFill>
      <xdr:spPr>
        <a:xfrm>
          <a:off x="6409080" y="115134840"/>
          <a:ext cx="4889160" cy="8663040"/>
        </a:xfrm>
        <a:prstGeom prst="rect">
          <a:avLst/>
        </a:prstGeom>
      </xdr:spPr>
    </xdr:pic>
    <xdr:clientData/>
  </xdr:twoCellAnchor>
  <xdr:twoCellAnchor editAs="absolute">
    <xdr:from>
      <xdr:col>4</xdr:col>
      <xdr:colOff>77760</xdr:colOff>
      <xdr:row>151</xdr:row>
      <xdr:rowOff>491400</xdr:rowOff>
    </xdr:from>
    <xdr:to>
      <xdr:col>5</xdr:col>
      <xdr:colOff>471240</xdr:colOff>
      <xdr:row>165</xdr:row>
      <xdr:rowOff>246600</xdr:rowOff>
    </xdr:to>
    <xdr:pic>
      <xdr:nvPicPr>
        <xdr:cNvPr descr="" id="19" name="Рисунок 35"/>
        <xdr:cNvPicPr/>
      </xdr:nvPicPr>
      <xdr:blipFill>
        <a:blip r:embed="rId18"/>
        <a:stretch>
          <a:fillRect/>
        </a:stretch>
      </xdr:blipFill>
      <xdr:spPr>
        <a:xfrm>
          <a:off x="10905120" y="115134840"/>
          <a:ext cx="4889160" cy="8663040"/>
        </a:xfrm>
        <a:prstGeom prst="rect">
          <a:avLst/>
        </a:prstGeom>
      </xdr:spPr>
    </xdr:pic>
    <xdr:clientData/>
  </xdr:twoCellAnchor>
  <xdr:twoCellAnchor editAs="absolute">
    <xdr:from>
      <xdr:col>3</xdr:col>
      <xdr:colOff>77760</xdr:colOff>
      <xdr:row>167</xdr:row>
      <xdr:rowOff>491400</xdr:rowOff>
    </xdr:from>
    <xdr:to>
      <xdr:col>4</xdr:col>
      <xdr:colOff>470880</xdr:colOff>
      <xdr:row>181</xdr:row>
      <xdr:rowOff>246600</xdr:rowOff>
    </xdr:to>
    <xdr:pic>
      <xdr:nvPicPr>
        <xdr:cNvPr descr="" id="20" name="Рисунок 37"/>
        <xdr:cNvPicPr/>
      </xdr:nvPicPr>
      <xdr:blipFill>
        <a:blip r:embed="rId19"/>
        <a:stretch>
          <a:fillRect/>
        </a:stretch>
      </xdr:blipFill>
      <xdr:spPr>
        <a:xfrm>
          <a:off x="6409080" y="124821720"/>
          <a:ext cx="4889160" cy="8663040"/>
        </a:xfrm>
        <a:prstGeom prst="rect">
          <a:avLst/>
        </a:prstGeom>
      </xdr:spPr>
    </xdr:pic>
    <xdr:clientData/>
  </xdr:twoCellAnchor>
  <xdr:twoCellAnchor editAs="absolute">
    <xdr:from>
      <xdr:col>4</xdr:col>
      <xdr:colOff>77760</xdr:colOff>
      <xdr:row>167</xdr:row>
      <xdr:rowOff>491400</xdr:rowOff>
    </xdr:from>
    <xdr:to>
      <xdr:col>5</xdr:col>
      <xdr:colOff>471240</xdr:colOff>
      <xdr:row>181</xdr:row>
      <xdr:rowOff>246600</xdr:rowOff>
    </xdr:to>
    <xdr:pic>
      <xdr:nvPicPr>
        <xdr:cNvPr descr="" id="21" name="Рисунок 39"/>
        <xdr:cNvPicPr/>
      </xdr:nvPicPr>
      <xdr:blipFill>
        <a:blip r:embed="rId20"/>
        <a:stretch>
          <a:fillRect/>
        </a:stretch>
      </xdr:blipFill>
      <xdr:spPr>
        <a:xfrm>
          <a:off x="10905120" y="124821720"/>
          <a:ext cx="4889160" cy="8663040"/>
        </a:xfrm>
        <a:prstGeom prst="rect">
          <a:avLst/>
        </a:prstGeom>
      </xdr:spPr>
    </xdr:pic>
    <xdr:clientData/>
  </xdr:twoCellAnchor>
  <xdr:twoCellAnchor editAs="absolute">
    <xdr:from>
      <xdr:col>3</xdr:col>
      <xdr:colOff>77760</xdr:colOff>
      <xdr:row>184</xdr:row>
      <xdr:rowOff>472680</xdr:rowOff>
    </xdr:from>
    <xdr:to>
      <xdr:col>4</xdr:col>
      <xdr:colOff>470880</xdr:colOff>
      <xdr:row>196</xdr:row>
      <xdr:rowOff>259920</xdr:rowOff>
    </xdr:to>
    <xdr:pic>
      <xdr:nvPicPr>
        <xdr:cNvPr descr="" id="22" name="Рисунок 41"/>
        <xdr:cNvPicPr/>
      </xdr:nvPicPr>
      <xdr:blipFill>
        <a:blip r:embed="rId21"/>
        <a:stretch>
          <a:fillRect/>
        </a:stretch>
      </xdr:blipFill>
      <xdr:spPr>
        <a:xfrm>
          <a:off x="6409080" y="135126000"/>
          <a:ext cx="4889160" cy="7422480"/>
        </a:xfrm>
        <a:prstGeom prst="rect">
          <a:avLst/>
        </a:prstGeom>
      </xdr:spPr>
    </xdr:pic>
    <xdr:clientData/>
  </xdr:twoCellAnchor>
  <xdr:twoCellAnchor editAs="absolute">
    <xdr:from>
      <xdr:col>4</xdr:col>
      <xdr:colOff>77760</xdr:colOff>
      <xdr:row>184</xdr:row>
      <xdr:rowOff>472680</xdr:rowOff>
    </xdr:from>
    <xdr:to>
      <xdr:col>5</xdr:col>
      <xdr:colOff>471240</xdr:colOff>
      <xdr:row>196</xdr:row>
      <xdr:rowOff>259920</xdr:rowOff>
    </xdr:to>
    <xdr:pic>
      <xdr:nvPicPr>
        <xdr:cNvPr descr="" id="23" name="Рисунок 43"/>
        <xdr:cNvPicPr/>
      </xdr:nvPicPr>
      <xdr:blipFill>
        <a:blip r:embed="rId22"/>
        <a:stretch>
          <a:fillRect/>
        </a:stretch>
      </xdr:blipFill>
      <xdr:spPr>
        <a:xfrm>
          <a:off x="10905120" y="135126000"/>
          <a:ext cx="4889160" cy="7422480"/>
        </a:xfrm>
        <a:prstGeom prst="rect">
          <a:avLst/>
        </a:prstGeom>
      </xdr:spPr>
    </xdr:pic>
    <xdr:clientData/>
  </xdr:twoCellAnchor>
  <xdr:twoCellAnchor editAs="absolute">
    <xdr:from>
      <xdr:col>3</xdr:col>
      <xdr:colOff>420840</xdr:colOff>
      <xdr:row>199</xdr:row>
      <xdr:rowOff>59760</xdr:rowOff>
    </xdr:from>
    <xdr:to>
      <xdr:col>4</xdr:col>
      <xdr:colOff>227160</xdr:colOff>
      <xdr:row>213</xdr:row>
      <xdr:rowOff>586080</xdr:rowOff>
    </xdr:to>
    <xdr:pic>
      <xdr:nvPicPr>
        <xdr:cNvPr descr="" id="24" name="Рисунок 45"/>
        <xdr:cNvPicPr/>
      </xdr:nvPicPr>
      <xdr:blipFill>
        <a:blip r:embed="rId23"/>
        <a:stretch>
          <a:fillRect/>
        </a:stretch>
      </xdr:blipFill>
      <xdr:spPr>
        <a:xfrm>
          <a:off x="6752160" y="143763840"/>
          <a:ext cx="4302360" cy="9434160"/>
        </a:xfrm>
        <a:prstGeom prst="rect">
          <a:avLst/>
        </a:prstGeom>
      </xdr:spPr>
    </xdr:pic>
    <xdr:clientData/>
  </xdr:twoCellAnchor>
  <xdr:twoCellAnchor editAs="absolute">
    <xdr:from>
      <xdr:col>3</xdr:col>
      <xdr:colOff>77760</xdr:colOff>
      <xdr:row>215</xdr:row>
      <xdr:rowOff>491760</xdr:rowOff>
    </xdr:from>
    <xdr:to>
      <xdr:col>4</xdr:col>
      <xdr:colOff>470880</xdr:colOff>
      <xdr:row>229</xdr:row>
      <xdr:rowOff>246600</xdr:rowOff>
    </xdr:to>
    <xdr:pic>
      <xdr:nvPicPr>
        <xdr:cNvPr descr="" id="25" name="Рисунок 47"/>
        <xdr:cNvPicPr/>
      </xdr:nvPicPr>
      <xdr:blipFill>
        <a:blip r:embed="rId24"/>
        <a:stretch>
          <a:fillRect/>
        </a:stretch>
      </xdr:blipFill>
      <xdr:spPr>
        <a:xfrm>
          <a:off x="6409080" y="153882720"/>
          <a:ext cx="4889160" cy="8662680"/>
        </a:xfrm>
        <a:prstGeom prst="rect">
          <a:avLst/>
        </a:prstGeom>
      </xdr:spPr>
    </xdr:pic>
    <xdr:clientData/>
  </xdr:twoCellAnchor>
  <xdr:twoCellAnchor editAs="absolute">
    <xdr:from>
      <xdr:col>4</xdr:col>
      <xdr:colOff>77760</xdr:colOff>
      <xdr:row>215</xdr:row>
      <xdr:rowOff>491760</xdr:rowOff>
    </xdr:from>
    <xdr:to>
      <xdr:col>5</xdr:col>
      <xdr:colOff>471240</xdr:colOff>
      <xdr:row>229</xdr:row>
      <xdr:rowOff>246600</xdr:rowOff>
    </xdr:to>
    <xdr:pic>
      <xdr:nvPicPr>
        <xdr:cNvPr descr="" id="26" name="Рисунок 49"/>
        <xdr:cNvPicPr/>
      </xdr:nvPicPr>
      <xdr:blipFill>
        <a:blip r:embed="rId25"/>
        <a:stretch>
          <a:fillRect/>
        </a:stretch>
      </xdr:blipFill>
      <xdr:spPr>
        <a:xfrm>
          <a:off x="10905120" y="153882720"/>
          <a:ext cx="4889160" cy="8662680"/>
        </a:xfrm>
        <a:prstGeom prst="rect">
          <a:avLst/>
        </a:prstGeom>
      </xdr:spPr>
    </xdr:pic>
    <xdr:clientData/>
  </xdr:twoCellAnchor>
  <xdr:twoCellAnchor editAs="absolute">
    <xdr:from>
      <xdr:col>3</xdr:col>
      <xdr:colOff>77760</xdr:colOff>
      <xdr:row>231</xdr:row>
      <xdr:rowOff>453600</xdr:rowOff>
    </xdr:from>
    <xdr:to>
      <xdr:col>4</xdr:col>
      <xdr:colOff>470880</xdr:colOff>
      <xdr:row>245</xdr:row>
      <xdr:rowOff>273600</xdr:rowOff>
    </xdr:to>
    <xdr:pic>
      <xdr:nvPicPr>
        <xdr:cNvPr descr="" id="27" name="Рисунок 51"/>
        <xdr:cNvPicPr/>
      </xdr:nvPicPr>
      <xdr:blipFill>
        <a:blip r:embed="rId26"/>
        <a:stretch>
          <a:fillRect/>
        </a:stretch>
      </xdr:blipFill>
      <xdr:spPr>
        <a:xfrm>
          <a:off x="6409080" y="163531440"/>
          <a:ext cx="4889160" cy="8727840"/>
        </a:xfrm>
        <a:prstGeom prst="rect">
          <a:avLst/>
        </a:prstGeom>
      </xdr:spPr>
    </xdr:pic>
    <xdr:clientData/>
  </xdr:twoCellAnchor>
  <xdr:twoCellAnchor editAs="absolute">
    <xdr:from>
      <xdr:col>4</xdr:col>
      <xdr:colOff>77760</xdr:colOff>
      <xdr:row>232</xdr:row>
      <xdr:rowOff>472320</xdr:rowOff>
    </xdr:from>
    <xdr:to>
      <xdr:col>5</xdr:col>
      <xdr:colOff>471240</xdr:colOff>
      <xdr:row>244</xdr:row>
      <xdr:rowOff>262440</xdr:rowOff>
    </xdr:to>
    <xdr:pic>
      <xdr:nvPicPr>
        <xdr:cNvPr descr="" id="28" name="Рисунок 53"/>
        <xdr:cNvPicPr/>
      </xdr:nvPicPr>
      <xdr:blipFill>
        <a:blip r:embed="rId27"/>
        <a:stretch>
          <a:fillRect/>
        </a:stretch>
      </xdr:blipFill>
      <xdr:spPr>
        <a:xfrm>
          <a:off x="10905120" y="164186640"/>
          <a:ext cx="4889160" cy="7425360"/>
        </a:xfrm>
        <a:prstGeom prst="rect">
          <a:avLst/>
        </a:prstGeom>
      </xdr:spPr>
    </xdr:pic>
    <xdr:clientData/>
  </xdr:twoCellAnchor>
  <xdr:twoCellAnchor editAs="absolute">
    <xdr:from>
      <xdr:col>3</xdr:col>
      <xdr:colOff>77760</xdr:colOff>
      <xdr:row>248</xdr:row>
      <xdr:rowOff>472320</xdr:rowOff>
    </xdr:from>
    <xdr:to>
      <xdr:col>4</xdr:col>
      <xdr:colOff>470880</xdr:colOff>
      <xdr:row>260</xdr:row>
      <xdr:rowOff>262440</xdr:rowOff>
    </xdr:to>
    <xdr:pic>
      <xdr:nvPicPr>
        <xdr:cNvPr descr="" id="29" name="Рисунок 55"/>
        <xdr:cNvPicPr/>
      </xdr:nvPicPr>
      <xdr:blipFill>
        <a:blip r:embed="rId28"/>
        <a:stretch>
          <a:fillRect/>
        </a:stretch>
      </xdr:blipFill>
      <xdr:spPr>
        <a:xfrm>
          <a:off x="6409080" y="173873520"/>
          <a:ext cx="4889160" cy="7425360"/>
        </a:xfrm>
        <a:prstGeom prst="rect">
          <a:avLst/>
        </a:prstGeom>
      </xdr:spPr>
    </xdr:pic>
    <xdr:clientData/>
  </xdr:twoCellAnchor>
  <xdr:twoCellAnchor editAs="absolute">
    <xdr:from>
      <xdr:col>4</xdr:col>
      <xdr:colOff>77760</xdr:colOff>
      <xdr:row>248</xdr:row>
      <xdr:rowOff>472320</xdr:rowOff>
    </xdr:from>
    <xdr:to>
      <xdr:col>5</xdr:col>
      <xdr:colOff>471240</xdr:colOff>
      <xdr:row>260</xdr:row>
      <xdr:rowOff>266760</xdr:rowOff>
    </xdr:to>
    <xdr:pic>
      <xdr:nvPicPr>
        <xdr:cNvPr descr="" id="30" name="Рисунок 57"/>
        <xdr:cNvPicPr/>
      </xdr:nvPicPr>
      <xdr:blipFill>
        <a:blip r:embed="rId29"/>
        <a:stretch>
          <a:fillRect/>
        </a:stretch>
      </xdr:blipFill>
      <xdr:spPr>
        <a:xfrm>
          <a:off x="10905120" y="173873520"/>
          <a:ext cx="4889160" cy="7429680"/>
        </a:xfrm>
        <a:prstGeom prst="rect">
          <a:avLst/>
        </a:prstGeom>
      </xdr:spPr>
    </xdr:pic>
    <xdr:clientData/>
  </xdr:twoCellAnchor>
  <xdr:twoCellAnchor editAs="absolute">
    <xdr:from>
      <xdr:col>3</xdr:col>
      <xdr:colOff>77760</xdr:colOff>
      <xdr:row>263</xdr:row>
      <xdr:rowOff>491400</xdr:rowOff>
    </xdr:from>
    <xdr:to>
      <xdr:col>4</xdr:col>
      <xdr:colOff>470880</xdr:colOff>
      <xdr:row>277</xdr:row>
      <xdr:rowOff>246960</xdr:rowOff>
    </xdr:to>
    <xdr:pic>
      <xdr:nvPicPr>
        <xdr:cNvPr descr="" id="31" name="Рисунок 59"/>
        <xdr:cNvPicPr/>
      </xdr:nvPicPr>
      <xdr:blipFill>
        <a:blip r:embed="rId30"/>
        <a:stretch>
          <a:fillRect/>
        </a:stretch>
      </xdr:blipFill>
      <xdr:spPr>
        <a:xfrm>
          <a:off x="6409080" y="182943360"/>
          <a:ext cx="4889160" cy="8663040"/>
        </a:xfrm>
        <a:prstGeom prst="rect">
          <a:avLst/>
        </a:prstGeom>
      </xdr:spPr>
    </xdr:pic>
    <xdr:clientData/>
  </xdr:twoCellAnchor>
  <xdr:twoCellAnchor editAs="absolute">
    <xdr:from>
      <xdr:col>4</xdr:col>
      <xdr:colOff>77760</xdr:colOff>
      <xdr:row>263</xdr:row>
      <xdr:rowOff>491400</xdr:rowOff>
    </xdr:from>
    <xdr:to>
      <xdr:col>5</xdr:col>
      <xdr:colOff>471240</xdr:colOff>
      <xdr:row>277</xdr:row>
      <xdr:rowOff>246960</xdr:rowOff>
    </xdr:to>
    <xdr:pic>
      <xdr:nvPicPr>
        <xdr:cNvPr descr="" id="32" name="Рисунок 61"/>
        <xdr:cNvPicPr/>
      </xdr:nvPicPr>
      <xdr:blipFill>
        <a:blip r:embed="rId31"/>
        <a:stretch>
          <a:fillRect/>
        </a:stretch>
      </xdr:blipFill>
      <xdr:spPr>
        <a:xfrm>
          <a:off x="10905120" y="182943360"/>
          <a:ext cx="4889160" cy="8663040"/>
        </a:xfrm>
        <a:prstGeom prst="rect">
          <a:avLst/>
        </a:prstGeom>
      </xdr:spPr>
    </xdr:pic>
    <xdr:clientData/>
  </xdr:twoCellAnchor>
  <xdr:twoCellAnchor editAs="absolute">
    <xdr:from>
      <xdr:col>3</xdr:col>
      <xdr:colOff>77760</xdr:colOff>
      <xdr:row>279</xdr:row>
      <xdr:rowOff>491400</xdr:rowOff>
    </xdr:from>
    <xdr:to>
      <xdr:col>4</xdr:col>
      <xdr:colOff>470880</xdr:colOff>
      <xdr:row>293</xdr:row>
      <xdr:rowOff>246600</xdr:rowOff>
    </xdr:to>
    <xdr:pic>
      <xdr:nvPicPr>
        <xdr:cNvPr descr="" id="33" name="Рисунок 63"/>
        <xdr:cNvPicPr/>
      </xdr:nvPicPr>
      <xdr:blipFill>
        <a:blip r:embed="rId32"/>
        <a:stretch>
          <a:fillRect/>
        </a:stretch>
      </xdr:blipFill>
      <xdr:spPr>
        <a:xfrm>
          <a:off x="6409080" y="192630240"/>
          <a:ext cx="4889160" cy="8663040"/>
        </a:xfrm>
        <a:prstGeom prst="rect">
          <a:avLst/>
        </a:prstGeom>
      </xdr:spPr>
    </xdr:pic>
    <xdr:clientData/>
  </xdr:twoCellAnchor>
  <xdr:twoCellAnchor editAs="absolute">
    <xdr:from>
      <xdr:col>4</xdr:col>
      <xdr:colOff>77760</xdr:colOff>
      <xdr:row>279</xdr:row>
      <xdr:rowOff>491400</xdr:rowOff>
    </xdr:from>
    <xdr:to>
      <xdr:col>5</xdr:col>
      <xdr:colOff>471240</xdr:colOff>
      <xdr:row>293</xdr:row>
      <xdr:rowOff>246600</xdr:rowOff>
    </xdr:to>
    <xdr:pic>
      <xdr:nvPicPr>
        <xdr:cNvPr descr="" id="34" name="Рисунок 65"/>
        <xdr:cNvPicPr/>
      </xdr:nvPicPr>
      <xdr:blipFill>
        <a:blip r:embed="rId33"/>
        <a:stretch>
          <a:fillRect/>
        </a:stretch>
      </xdr:blipFill>
      <xdr:spPr>
        <a:xfrm>
          <a:off x="10905120" y="192630240"/>
          <a:ext cx="4889160" cy="8663040"/>
        </a:xfrm>
        <a:prstGeom prst="rect">
          <a:avLst/>
        </a:prstGeom>
      </xdr:spPr>
    </xdr:pic>
    <xdr:clientData/>
  </xdr:twoCellAnchor>
  <xdr:twoCellAnchor editAs="absolute">
    <xdr:from>
      <xdr:col>3</xdr:col>
      <xdr:colOff>77760</xdr:colOff>
      <xdr:row>296</xdr:row>
      <xdr:rowOff>472680</xdr:rowOff>
    </xdr:from>
    <xdr:to>
      <xdr:col>4</xdr:col>
      <xdr:colOff>470880</xdr:colOff>
      <xdr:row>308</xdr:row>
      <xdr:rowOff>259200</xdr:rowOff>
    </xdr:to>
    <xdr:pic>
      <xdr:nvPicPr>
        <xdr:cNvPr descr="" id="35" name="Рисунок 67"/>
        <xdr:cNvPicPr/>
      </xdr:nvPicPr>
      <xdr:blipFill>
        <a:blip r:embed="rId34"/>
        <a:stretch>
          <a:fillRect/>
        </a:stretch>
      </xdr:blipFill>
      <xdr:spPr>
        <a:xfrm>
          <a:off x="6409080" y="202934520"/>
          <a:ext cx="4889160" cy="7421760"/>
        </a:xfrm>
        <a:prstGeom prst="rect">
          <a:avLst/>
        </a:prstGeom>
      </xdr:spPr>
    </xdr:pic>
    <xdr:clientData/>
  </xdr:twoCellAnchor>
  <xdr:twoCellAnchor editAs="absolute">
    <xdr:from>
      <xdr:col>4</xdr:col>
      <xdr:colOff>77760</xdr:colOff>
      <xdr:row>296</xdr:row>
      <xdr:rowOff>472680</xdr:rowOff>
    </xdr:from>
    <xdr:to>
      <xdr:col>5</xdr:col>
      <xdr:colOff>471240</xdr:colOff>
      <xdr:row>308</xdr:row>
      <xdr:rowOff>270360</xdr:rowOff>
    </xdr:to>
    <xdr:pic>
      <xdr:nvPicPr>
        <xdr:cNvPr descr="" id="36" name="Рисунок 69"/>
        <xdr:cNvPicPr/>
      </xdr:nvPicPr>
      <xdr:blipFill>
        <a:blip r:embed="rId35"/>
        <a:stretch>
          <a:fillRect/>
        </a:stretch>
      </xdr:blipFill>
      <xdr:spPr>
        <a:xfrm>
          <a:off x="10905120" y="202934520"/>
          <a:ext cx="4889160" cy="7432920"/>
        </a:xfrm>
        <a:prstGeom prst="rect">
          <a:avLst/>
        </a:prstGeom>
      </xdr:spPr>
    </xdr:pic>
    <xdr:clientData/>
  </xdr:twoCellAnchor>
  <xdr:twoCellAnchor editAs="absolute">
    <xdr:from>
      <xdr:col>3</xdr:col>
      <xdr:colOff>77760</xdr:colOff>
      <xdr:row>311</xdr:row>
      <xdr:rowOff>491400</xdr:rowOff>
    </xdr:from>
    <xdr:to>
      <xdr:col>4</xdr:col>
      <xdr:colOff>470880</xdr:colOff>
      <xdr:row>325</xdr:row>
      <xdr:rowOff>246600</xdr:rowOff>
    </xdr:to>
    <xdr:pic>
      <xdr:nvPicPr>
        <xdr:cNvPr descr="" id="37" name="Рисунок 71"/>
        <xdr:cNvPicPr/>
      </xdr:nvPicPr>
      <xdr:blipFill>
        <a:blip r:embed="rId36"/>
        <a:stretch>
          <a:fillRect/>
        </a:stretch>
      </xdr:blipFill>
      <xdr:spPr>
        <a:xfrm>
          <a:off x="6409080" y="212004000"/>
          <a:ext cx="4889160" cy="8663040"/>
        </a:xfrm>
        <a:prstGeom prst="rect">
          <a:avLst/>
        </a:prstGeom>
      </xdr:spPr>
    </xdr:pic>
    <xdr:clientData/>
  </xdr:twoCellAnchor>
  <xdr:twoCellAnchor editAs="absolute">
    <xdr:from>
      <xdr:col>4</xdr:col>
      <xdr:colOff>77760</xdr:colOff>
      <xdr:row>311</xdr:row>
      <xdr:rowOff>491400</xdr:rowOff>
    </xdr:from>
    <xdr:to>
      <xdr:col>5</xdr:col>
      <xdr:colOff>471240</xdr:colOff>
      <xdr:row>325</xdr:row>
      <xdr:rowOff>246600</xdr:rowOff>
    </xdr:to>
    <xdr:pic>
      <xdr:nvPicPr>
        <xdr:cNvPr descr="" id="38" name="Рисунок 73"/>
        <xdr:cNvPicPr/>
      </xdr:nvPicPr>
      <xdr:blipFill>
        <a:blip r:embed="rId37"/>
        <a:stretch>
          <a:fillRect/>
        </a:stretch>
      </xdr:blipFill>
      <xdr:spPr>
        <a:xfrm>
          <a:off x="10905120" y="212004000"/>
          <a:ext cx="4889160" cy="8663040"/>
        </a:xfrm>
        <a:prstGeom prst="rect">
          <a:avLst/>
        </a:prstGeom>
      </xdr:spPr>
    </xdr:pic>
    <xdr:clientData/>
  </xdr:twoCellAnchor>
  <xdr:twoCellAnchor editAs="absolute">
    <xdr:from>
      <xdr:col>3</xdr:col>
      <xdr:colOff>77760</xdr:colOff>
      <xdr:row>327</xdr:row>
      <xdr:rowOff>491760</xdr:rowOff>
    </xdr:from>
    <xdr:to>
      <xdr:col>4</xdr:col>
      <xdr:colOff>470880</xdr:colOff>
      <xdr:row>341</xdr:row>
      <xdr:rowOff>246600</xdr:rowOff>
    </xdr:to>
    <xdr:pic>
      <xdr:nvPicPr>
        <xdr:cNvPr descr="" id="39" name="Рисунок 75"/>
        <xdr:cNvPicPr/>
      </xdr:nvPicPr>
      <xdr:blipFill>
        <a:blip r:embed="rId38"/>
        <a:stretch>
          <a:fillRect/>
        </a:stretch>
      </xdr:blipFill>
      <xdr:spPr>
        <a:xfrm>
          <a:off x="6409080" y="221691240"/>
          <a:ext cx="4889160" cy="8662680"/>
        </a:xfrm>
        <a:prstGeom prst="rect">
          <a:avLst/>
        </a:prstGeom>
      </xdr:spPr>
    </xdr:pic>
    <xdr:clientData/>
  </xdr:twoCellAnchor>
  <xdr:twoCellAnchor editAs="absolute">
    <xdr:from>
      <xdr:col>4</xdr:col>
      <xdr:colOff>77760</xdr:colOff>
      <xdr:row>327</xdr:row>
      <xdr:rowOff>491760</xdr:rowOff>
    </xdr:from>
    <xdr:to>
      <xdr:col>5</xdr:col>
      <xdr:colOff>471240</xdr:colOff>
      <xdr:row>341</xdr:row>
      <xdr:rowOff>246600</xdr:rowOff>
    </xdr:to>
    <xdr:pic>
      <xdr:nvPicPr>
        <xdr:cNvPr descr="" id="40" name="Рисунок 77"/>
        <xdr:cNvPicPr/>
      </xdr:nvPicPr>
      <xdr:blipFill>
        <a:blip r:embed="rId39"/>
        <a:stretch>
          <a:fillRect/>
        </a:stretch>
      </xdr:blipFill>
      <xdr:spPr>
        <a:xfrm>
          <a:off x="10905120" y="221691240"/>
          <a:ext cx="4889160" cy="8662680"/>
        </a:xfrm>
        <a:prstGeom prst="rect">
          <a:avLst/>
        </a:prstGeom>
      </xdr:spPr>
    </xdr:pic>
    <xdr:clientData/>
  </xdr:twoCellAnchor>
  <xdr:twoCellAnchor editAs="absolute">
    <xdr:from>
      <xdr:col>3</xdr:col>
      <xdr:colOff>77760</xdr:colOff>
      <xdr:row>344</xdr:row>
      <xdr:rowOff>472320</xdr:rowOff>
    </xdr:from>
    <xdr:to>
      <xdr:col>4</xdr:col>
      <xdr:colOff>470880</xdr:colOff>
      <xdr:row>356</xdr:row>
      <xdr:rowOff>265320</xdr:rowOff>
    </xdr:to>
    <xdr:pic>
      <xdr:nvPicPr>
        <xdr:cNvPr descr="" id="41" name="Рисунок 79"/>
        <xdr:cNvPicPr/>
      </xdr:nvPicPr>
      <xdr:blipFill>
        <a:blip r:embed="rId40"/>
        <a:stretch>
          <a:fillRect/>
        </a:stretch>
      </xdr:blipFill>
      <xdr:spPr>
        <a:xfrm>
          <a:off x="6409080" y="231995160"/>
          <a:ext cx="4889160" cy="7428240"/>
        </a:xfrm>
        <a:prstGeom prst="rect">
          <a:avLst/>
        </a:prstGeom>
      </xdr:spPr>
    </xdr:pic>
    <xdr:clientData/>
  </xdr:twoCellAnchor>
  <xdr:twoCellAnchor editAs="absolute">
    <xdr:from>
      <xdr:col>4</xdr:col>
      <xdr:colOff>77760</xdr:colOff>
      <xdr:row>344</xdr:row>
      <xdr:rowOff>472320</xdr:rowOff>
    </xdr:from>
    <xdr:to>
      <xdr:col>5</xdr:col>
      <xdr:colOff>471240</xdr:colOff>
      <xdr:row>356</xdr:row>
      <xdr:rowOff>265320</xdr:rowOff>
    </xdr:to>
    <xdr:pic>
      <xdr:nvPicPr>
        <xdr:cNvPr descr="" id="42" name="Рисунок 81"/>
        <xdr:cNvPicPr/>
      </xdr:nvPicPr>
      <xdr:blipFill>
        <a:blip r:embed="rId41"/>
        <a:stretch>
          <a:fillRect/>
        </a:stretch>
      </xdr:blipFill>
      <xdr:spPr>
        <a:xfrm>
          <a:off x="10905120" y="231995160"/>
          <a:ext cx="4889160" cy="7428240"/>
        </a:xfrm>
        <a:prstGeom prst="rect">
          <a:avLst/>
        </a:prstGeom>
      </xdr:spPr>
    </xdr:pic>
    <xdr:clientData/>
  </xdr:twoCellAnchor>
  <xdr:twoCellAnchor editAs="absolute">
    <xdr:from>
      <xdr:col>3</xdr:col>
      <xdr:colOff>77760</xdr:colOff>
      <xdr:row>359</xdr:row>
      <xdr:rowOff>377280</xdr:rowOff>
    </xdr:from>
    <xdr:to>
      <xdr:col>4</xdr:col>
      <xdr:colOff>470880</xdr:colOff>
      <xdr:row>373</xdr:row>
      <xdr:rowOff>366840</xdr:rowOff>
    </xdr:to>
    <xdr:pic>
      <xdr:nvPicPr>
        <xdr:cNvPr descr="" id="43" name="Рисунок 83"/>
        <xdr:cNvPicPr/>
      </xdr:nvPicPr>
      <xdr:blipFill>
        <a:blip r:embed="rId42"/>
        <a:stretch>
          <a:fillRect/>
        </a:stretch>
      </xdr:blipFill>
      <xdr:spPr>
        <a:xfrm>
          <a:off x="6409080" y="240950520"/>
          <a:ext cx="4889160" cy="8897400"/>
        </a:xfrm>
        <a:prstGeom prst="rect">
          <a:avLst/>
        </a:prstGeom>
      </xdr:spPr>
    </xdr:pic>
    <xdr:clientData/>
  </xdr:twoCellAnchor>
  <xdr:twoCellAnchor editAs="absolute">
    <xdr:from>
      <xdr:col>4</xdr:col>
      <xdr:colOff>77760</xdr:colOff>
      <xdr:row>359</xdr:row>
      <xdr:rowOff>491760</xdr:rowOff>
    </xdr:from>
    <xdr:to>
      <xdr:col>5</xdr:col>
      <xdr:colOff>471240</xdr:colOff>
      <xdr:row>373</xdr:row>
      <xdr:rowOff>249840</xdr:rowOff>
    </xdr:to>
    <xdr:pic>
      <xdr:nvPicPr>
        <xdr:cNvPr descr="" id="44" name="Рисунок 85"/>
        <xdr:cNvPicPr/>
      </xdr:nvPicPr>
      <xdr:blipFill>
        <a:blip r:embed="rId43"/>
        <a:stretch>
          <a:fillRect/>
        </a:stretch>
      </xdr:blipFill>
      <xdr:spPr>
        <a:xfrm>
          <a:off x="10905120" y="241065000"/>
          <a:ext cx="4889160" cy="8665920"/>
        </a:xfrm>
        <a:prstGeom prst="rect">
          <a:avLst/>
        </a:prstGeom>
      </xdr:spPr>
    </xdr:pic>
    <xdr:clientData/>
  </xdr:twoCellAnchor>
  <xdr:twoCellAnchor editAs="absolute">
    <xdr:from>
      <xdr:col>3</xdr:col>
      <xdr:colOff>77760</xdr:colOff>
      <xdr:row>375</xdr:row>
      <xdr:rowOff>491400</xdr:rowOff>
    </xdr:from>
    <xdr:to>
      <xdr:col>4</xdr:col>
      <xdr:colOff>470880</xdr:colOff>
      <xdr:row>389</xdr:row>
      <xdr:rowOff>246960</xdr:rowOff>
    </xdr:to>
    <xdr:pic>
      <xdr:nvPicPr>
        <xdr:cNvPr descr="" id="45" name="Рисунок 87"/>
        <xdr:cNvPicPr/>
      </xdr:nvPicPr>
      <xdr:blipFill>
        <a:blip r:embed="rId44"/>
        <a:stretch>
          <a:fillRect/>
        </a:stretch>
      </xdr:blipFill>
      <xdr:spPr>
        <a:xfrm>
          <a:off x="6409080" y="250751880"/>
          <a:ext cx="4889160" cy="8663040"/>
        </a:xfrm>
        <a:prstGeom prst="rect">
          <a:avLst/>
        </a:prstGeom>
      </xdr:spPr>
    </xdr:pic>
    <xdr:clientData/>
  </xdr:twoCellAnchor>
  <xdr:twoCellAnchor editAs="absolute">
    <xdr:from>
      <xdr:col>3</xdr:col>
      <xdr:colOff>77760</xdr:colOff>
      <xdr:row>391</xdr:row>
      <xdr:rowOff>491400</xdr:rowOff>
    </xdr:from>
    <xdr:to>
      <xdr:col>4</xdr:col>
      <xdr:colOff>470880</xdr:colOff>
      <xdr:row>405</xdr:row>
      <xdr:rowOff>246960</xdr:rowOff>
    </xdr:to>
    <xdr:pic>
      <xdr:nvPicPr>
        <xdr:cNvPr descr="" id="46" name="Рисунок 89"/>
        <xdr:cNvPicPr/>
      </xdr:nvPicPr>
      <xdr:blipFill>
        <a:blip r:embed="rId45"/>
        <a:stretch>
          <a:fillRect/>
        </a:stretch>
      </xdr:blipFill>
      <xdr:spPr>
        <a:xfrm>
          <a:off x="6409080" y="260438760"/>
          <a:ext cx="4889160" cy="8663040"/>
        </a:xfrm>
        <a:prstGeom prst="rect">
          <a:avLst/>
        </a:prstGeom>
      </xdr:spPr>
    </xdr:pic>
    <xdr:clientData/>
  </xdr:twoCellAnchor>
  <xdr:twoCellAnchor editAs="absolute">
    <xdr:from>
      <xdr:col>4</xdr:col>
      <xdr:colOff>77760</xdr:colOff>
      <xdr:row>391</xdr:row>
      <xdr:rowOff>491400</xdr:rowOff>
    </xdr:from>
    <xdr:to>
      <xdr:col>5</xdr:col>
      <xdr:colOff>471240</xdr:colOff>
      <xdr:row>405</xdr:row>
      <xdr:rowOff>246960</xdr:rowOff>
    </xdr:to>
    <xdr:pic>
      <xdr:nvPicPr>
        <xdr:cNvPr descr="" id="47" name="Рисунок 91"/>
        <xdr:cNvPicPr/>
      </xdr:nvPicPr>
      <xdr:blipFill>
        <a:blip r:embed="rId46"/>
        <a:stretch>
          <a:fillRect/>
        </a:stretch>
      </xdr:blipFill>
      <xdr:spPr>
        <a:xfrm>
          <a:off x="10905120" y="260438760"/>
          <a:ext cx="4889160" cy="8663040"/>
        </a:xfrm>
        <a:prstGeom prst="rect">
          <a:avLst/>
        </a:prstGeom>
      </xdr:spPr>
    </xdr:pic>
    <xdr:clientData/>
  </xdr:twoCellAnchor>
  <xdr:twoCellAnchor editAs="absolute">
    <xdr:from>
      <xdr:col>3</xdr:col>
      <xdr:colOff>77760</xdr:colOff>
      <xdr:row>407</xdr:row>
      <xdr:rowOff>453240</xdr:rowOff>
    </xdr:from>
    <xdr:to>
      <xdr:col>4</xdr:col>
      <xdr:colOff>470880</xdr:colOff>
      <xdr:row>421</xdr:row>
      <xdr:rowOff>280440</xdr:rowOff>
    </xdr:to>
    <xdr:pic>
      <xdr:nvPicPr>
        <xdr:cNvPr descr="" id="48" name="Рисунок 93"/>
        <xdr:cNvPicPr/>
      </xdr:nvPicPr>
      <xdr:blipFill>
        <a:blip r:embed="rId47"/>
        <a:stretch>
          <a:fillRect/>
        </a:stretch>
      </xdr:blipFill>
      <xdr:spPr>
        <a:xfrm>
          <a:off x="6409080" y="270087480"/>
          <a:ext cx="4889160" cy="8735040"/>
        </a:xfrm>
        <a:prstGeom prst="rect">
          <a:avLst/>
        </a:prstGeom>
      </xdr:spPr>
    </xdr:pic>
    <xdr:clientData/>
  </xdr:twoCellAnchor>
  <xdr:twoCellAnchor editAs="absolute">
    <xdr:from>
      <xdr:col>4</xdr:col>
      <xdr:colOff>77760</xdr:colOff>
      <xdr:row>407</xdr:row>
      <xdr:rowOff>491400</xdr:rowOff>
    </xdr:from>
    <xdr:to>
      <xdr:col>5</xdr:col>
      <xdr:colOff>471240</xdr:colOff>
      <xdr:row>421</xdr:row>
      <xdr:rowOff>255960</xdr:rowOff>
    </xdr:to>
    <xdr:pic>
      <xdr:nvPicPr>
        <xdr:cNvPr descr="" id="49" name="Рисунок 95"/>
        <xdr:cNvPicPr/>
      </xdr:nvPicPr>
      <xdr:blipFill>
        <a:blip r:embed="rId48"/>
        <a:stretch>
          <a:fillRect/>
        </a:stretch>
      </xdr:blipFill>
      <xdr:spPr>
        <a:xfrm>
          <a:off x="10905120" y="270125640"/>
          <a:ext cx="4889160" cy="8672400"/>
        </a:xfrm>
        <a:prstGeom prst="rect">
          <a:avLst/>
        </a:prstGeom>
      </xdr:spPr>
    </xdr:pic>
    <xdr:clientData/>
  </xdr:twoCellAnchor>
  <xdr:twoCellAnchor editAs="absolute">
    <xdr:from>
      <xdr:col>3</xdr:col>
      <xdr:colOff>77760</xdr:colOff>
      <xdr:row>423</xdr:row>
      <xdr:rowOff>491400</xdr:rowOff>
    </xdr:from>
    <xdr:to>
      <xdr:col>4</xdr:col>
      <xdr:colOff>470880</xdr:colOff>
      <xdr:row>437</xdr:row>
      <xdr:rowOff>246600</xdr:rowOff>
    </xdr:to>
    <xdr:pic>
      <xdr:nvPicPr>
        <xdr:cNvPr descr="" id="50" name="Рисунок 97"/>
        <xdr:cNvPicPr/>
      </xdr:nvPicPr>
      <xdr:blipFill>
        <a:blip r:embed="rId49"/>
        <a:stretch>
          <a:fillRect/>
        </a:stretch>
      </xdr:blipFill>
      <xdr:spPr>
        <a:xfrm>
          <a:off x="6409080" y="279812520"/>
          <a:ext cx="4889160" cy="8663040"/>
        </a:xfrm>
        <a:prstGeom prst="rect">
          <a:avLst/>
        </a:prstGeom>
      </xdr:spPr>
    </xdr:pic>
    <xdr:clientData/>
  </xdr:twoCellAnchor>
  <xdr:twoCellAnchor editAs="absolute">
    <xdr:from>
      <xdr:col>4</xdr:col>
      <xdr:colOff>77760</xdr:colOff>
      <xdr:row>423</xdr:row>
      <xdr:rowOff>491400</xdr:rowOff>
    </xdr:from>
    <xdr:to>
      <xdr:col>5</xdr:col>
      <xdr:colOff>471240</xdr:colOff>
      <xdr:row>437</xdr:row>
      <xdr:rowOff>246600</xdr:rowOff>
    </xdr:to>
    <xdr:pic>
      <xdr:nvPicPr>
        <xdr:cNvPr descr="" id="51" name="Рисунок 99"/>
        <xdr:cNvPicPr/>
      </xdr:nvPicPr>
      <xdr:blipFill>
        <a:blip r:embed="rId50"/>
        <a:stretch>
          <a:fillRect/>
        </a:stretch>
      </xdr:blipFill>
      <xdr:spPr>
        <a:xfrm>
          <a:off x="10905120" y="279812520"/>
          <a:ext cx="4889160" cy="8663040"/>
        </a:xfrm>
        <a:prstGeom prst="rect">
          <a:avLst/>
        </a:prstGeom>
      </xdr:spPr>
    </xdr:pic>
    <xdr:clientData/>
  </xdr:twoCellAnchor>
  <xdr:twoCellAnchor editAs="absolute">
    <xdr:from>
      <xdr:col>3</xdr:col>
      <xdr:colOff>77760</xdr:colOff>
      <xdr:row>439</xdr:row>
      <xdr:rowOff>491400</xdr:rowOff>
    </xdr:from>
    <xdr:to>
      <xdr:col>4</xdr:col>
      <xdr:colOff>470880</xdr:colOff>
      <xdr:row>453</xdr:row>
      <xdr:rowOff>246600</xdr:rowOff>
    </xdr:to>
    <xdr:pic>
      <xdr:nvPicPr>
        <xdr:cNvPr descr="" id="52" name="Рисунок 101"/>
        <xdr:cNvPicPr/>
      </xdr:nvPicPr>
      <xdr:blipFill>
        <a:blip r:embed="rId51"/>
        <a:stretch>
          <a:fillRect/>
        </a:stretch>
      </xdr:blipFill>
      <xdr:spPr>
        <a:xfrm>
          <a:off x="6409080" y="289499400"/>
          <a:ext cx="4889160" cy="8663040"/>
        </a:xfrm>
        <a:prstGeom prst="rect">
          <a:avLst/>
        </a:prstGeom>
      </xdr:spPr>
    </xdr:pic>
    <xdr:clientData/>
  </xdr:twoCellAnchor>
  <xdr:twoCellAnchor editAs="absolute">
    <xdr:from>
      <xdr:col>3</xdr:col>
      <xdr:colOff>77760</xdr:colOff>
      <xdr:row>455</xdr:row>
      <xdr:rowOff>491760</xdr:rowOff>
    </xdr:from>
    <xdr:to>
      <xdr:col>4</xdr:col>
      <xdr:colOff>470880</xdr:colOff>
      <xdr:row>469</xdr:row>
      <xdr:rowOff>246600</xdr:rowOff>
    </xdr:to>
    <xdr:pic>
      <xdr:nvPicPr>
        <xdr:cNvPr descr="" id="53" name="Рисунок 103"/>
        <xdr:cNvPicPr/>
      </xdr:nvPicPr>
      <xdr:blipFill>
        <a:blip r:embed="rId52"/>
        <a:stretch>
          <a:fillRect/>
        </a:stretch>
      </xdr:blipFill>
      <xdr:spPr>
        <a:xfrm>
          <a:off x="6409080" y="299186640"/>
          <a:ext cx="4889160" cy="8662680"/>
        </a:xfrm>
        <a:prstGeom prst="rect">
          <a:avLst/>
        </a:prstGeom>
      </xdr:spPr>
    </xdr:pic>
    <xdr:clientData/>
  </xdr:twoCellAnchor>
  <xdr:twoCellAnchor editAs="absolute">
    <xdr:from>
      <xdr:col>3</xdr:col>
      <xdr:colOff>77760</xdr:colOff>
      <xdr:row>471</xdr:row>
      <xdr:rowOff>415440</xdr:rowOff>
    </xdr:from>
    <xdr:to>
      <xdr:col>4</xdr:col>
      <xdr:colOff>470880</xdr:colOff>
      <xdr:row>485</xdr:row>
      <xdr:rowOff>315720</xdr:rowOff>
    </xdr:to>
    <xdr:pic>
      <xdr:nvPicPr>
        <xdr:cNvPr descr="" id="54" name="Рисунок 105"/>
        <xdr:cNvPicPr/>
      </xdr:nvPicPr>
      <xdr:blipFill>
        <a:blip r:embed="rId53"/>
        <a:stretch>
          <a:fillRect/>
        </a:stretch>
      </xdr:blipFill>
      <xdr:spPr>
        <a:xfrm>
          <a:off x="6409080" y="308797200"/>
          <a:ext cx="4889160" cy="8808120"/>
        </a:xfrm>
        <a:prstGeom prst="rect">
          <a:avLst/>
        </a:prstGeom>
      </xdr:spPr>
    </xdr:pic>
    <xdr:clientData/>
  </xdr:twoCellAnchor>
  <xdr:twoCellAnchor editAs="absolute">
    <xdr:from>
      <xdr:col>4</xdr:col>
      <xdr:colOff>77760</xdr:colOff>
      <xdr:row>471</xdr:row>
      <xdr:rowOff>529560</xdr:rowOff>
    </xdr:from>
    <xdr:to>
      <xdr:col>5</xdr:col>
      <xdr:colOff>471240</xdr:colOff>
      <xdr:row>485</xdr:row>
      <xdr:rowOff>207000</xdr:rowOff>
    </xdr:to>
    <xdr:pic>
      <xdr:nvPicPr>
        <xdr:cNvPr descr="" id="55" name="Рисунок 107"/>
        <xdr:cNvPicPr/>
      </xdr:nvPicPr>
      <xdr:blipFill>
        <a:blip r:embed="rId54"/>
        <a:stretch>
          <a:fillRect/>
        </a:stretch>
      </xdr:blipFill>
      <xdr:spPr>
        <a:xfrm>
          <a:off x="10905120" y="308911320"/>
          <a:ext cx="4889160" cy="8585280"/>
        </a:xfrm>
        <a:prstGeom prst="rect">
          <a:avLst/>
        </a:prstGeom>
      </xdr:spPr>
    </xdr:pic>
    <xdr:clientData/>
  </xdr:twoCellAnchor>
  <xdr:twoCellAnchor editAs="absolute">
    <xdr:from>
      <xdr:col>3</xdr:col>
      <xdr:colOff>77760</xdr:colOff>
      <xdr:row>487</xdr:row>
      <xdr:rowOff>491760</xdr:rowOff>
    </xdr:from>
    <xdr:to>
      <xdr:col>4</xdr:col>
      <xdr:colOff>470880</xdr:colOff>
      <xdr:row>501</xdr:row>
      <xdr:rowOff>246960</xdr:rowOff>
    </xdr:to>
    <xdr:pic>
      <xdr:nvPicPr>
        <xdr:cNvPr descr="" id="56" name="Рисунок 109"/>
        <xdr:cNvPicPr/>
      </xdr:nvPicPr>
      <xdr:blipFill>
        <a:blip r:embed="rId55"/>
        <a:stretch>
          <a:fillRect/>
        </a:stretch>
      </xdr:blipFill>
      <xdr:spPr>
        <a:xfrm>
          <a:off x="6409080" y="318560400"/>
          <a:ext cx="4889160" cy="8663040"/>
        </a:xfrm>
        <a:prstGeom prst="rect">
          <a:avLst/>
        </a:prstGeom>
      </xdr:spPr>
    </xdr:pic>
    <xdr:clientData/>
  </xdr:twoCellAnchor>
  <xdr:twoCellAnchor editAs="absolute">
    <xdr:from>
      <xdr:col>4</xdr:col>
      <xdr:colOff>77760</xdr:colOff>
      <xdr:row>487</xdr:row>
      <xdr:rowOff>491760</xdr:rowOff>
    </xdr:from>
    <xdr:to>
      <xdr:col>5</xdr:col>
      <xdr:colOff>471240</xdr:colOff>
      <xdr:row>501</xdr:row>
      <xdr:rowOff>246960</xdr:rowOff>
    </xdr:to>
    <xdr:pic>
      <xdr:nvPicPr>
        <xdr:cNvPr descr="" id="57" name="Рисунок 111"/>
        <xdr:cNvPicPr/>
      </xdr:nvPicPr>
      <xdr:blipFill>
        <a:blip r:embed="rId56"/>
        <a:stretch>
          <a:fillRect/>
        </a:stretch>
      </xdr:blipFill>
      <xdr:spPr>
        <a:xfrm>
          <a:off x="10905120" y="318560400"/>
          <a:ext cx="4889160" cy="8663040"/>
        </a:xfrm>
        <a:prstGeom prst="rect">
          <a:avLst/>
        </a:prstGeom>
      </xdr:spPr>
    </xdr:pic>
    <xdr:clientData/>
  </xdr:twoCellAnchor>
  <xdr:twoCellAnchor editAs="absolute">
    <xdr:from>
      <xdr:col>3</xdr:col>
      <xdr:colOff>77760</xdr:colOff>
      <xdr:row>503</xdr:row>
      <xdr:rowOff>491400</xdr:rowOff>
    </xdr:from>
    <xdr:to>
      <xdr:col>4</xdr:col>
      <xdr:colOff>470880</xdr:colOff>
      <xdr:row>517</xdr:row>
      <xdr:rowOff>246960</xdr:rowOff>
    </xdr:to>
    <xdr:pic>
      <xdr:nvPicPr>
        <xdr:cNvPr descr="" id="58" name="Рисунок 113"/>
        <xdr:cNvPicPr/>
      </xdr:nvPicPr>
      <xdr:blipFill>
        <a:blip r:embed="rId57"/>
        <a:stretch>
          <a:fillRect/>
        </a:stretch>
      </xdr:blipFill>
      <xdr:spPr>
        <a:xfrm>
          <a:off x="6409080" y="328247280"/>
          <a:ext cx="4889160" cy="8663040"/>
        </a:xfrm>
        <a:prstGeom prst="rect">
          <a:avLst/>
        </a:prstGeom>
      </xdr:spPr>
    </xdr:pic>
    <xdr:clientData/>
  </xdr:twoCellAnchor>
  <xdr:twoCellAnchor editAs="absolute">
    <xdr:from>
      <xdr:col>4</xdr:col>
      <xdr:colOff>77760</xdr:colOff>
      <xdr:row>503</xdr:row>
      <xdr:rowOff>491400</xdr:rowOff>
    </xdr:from>
    <xdr:to>
      <xdr:col>5</xdr:col>
      <xdr:colOff>471240</xdr:colOff>
      <xdr:row>517</xdr:row>
      <xdr:rowOff>246960</xdr:rowOff>
    </xdr:to>
    <xdr:pic>
      <xdr:nvPicPr>
        <xdr:cNvPr descr="" id="59" name="Рисунок 115"/>
        <xdr:cNvPicPr/>
      </xdr:nvPicPr>
      <xdr:blipFill>
        <a:blip r:embed="rId58"/>
        <a:stretch>
          <a:fillRect/>
        </a:stretch>
      </xdr:blipFill>
      <xdr:spPr>
        <a:xfrm>
          <a:off x="10905120" y="328247280"/>
          <a:ext cx="4889160" cy="8663040"/>
        </a:xfrm>
        <a:prstGeom prst="rect">
          <a:avLst/>
        </a:prstGeom>
      </xdr:spPr>
    </xdr:pic>
    <xdr:clientData/>
  </xdr:twoCellAnchor>
  <xdr:twoCellAnchor editAs="absolute">
    <xdr:from>
      <xdr:col>3</xdr:col>
      <xdr:colOff>77760</xdr:colOff>
      <xdr:row>519</xdr:row>
      <xdr:rowOff>491400</xdr:rowOff>
    </xdr:from>
    <xdr:to>
      <xdr:col>4</xdr:col>
      <xdr:colOff>470880</xdr:colOff>
      <xdr:row>533</xdr:row>
      <xdr:rowOff>246960</xdr:rowOff>
    </xdr:to>
    <xdr:pic>
      <xdr:nvPicPr>
        <xdr:cNvPr descr="" id="60" name="Рисунок 117"/>
        <xdr:cNvPicPr/>
      </xdr:nvPicPr>
      <xdr:blipFill>
        <a:blip r:embed="rId59"/>
        <a:stretch>
          <a:fillRect/>
        </a:stretch>
      </xdr:blipFill>
      <xdr:spPr>
        <a:xfrm>
          <a:off x="6409080" y="337934160"/>
          <a:ext cx="4889160" cy="8663040"/>
        </a:xfrm>
        <a:prstGeom prst="rect">
          <a:avLst/>
        </a:prstGeom>
      </xdr:spPr>
    </xdr:pic>
    <xdr:clientData/>
  </xdr:twoCellAnchor>
  <xdr:twoCellAnchor editAs="absolute">
    <xdr:from>
      <xdr:col>4</xdr:col>
      <xdr:colOff>77760</xdr:colOff>
      <xdr:row>519</xdr:row>
      <xdr:rowOff>491400</xdr:rowOff>
    </xdr:from>
    <xdr:to>
      <xdr:col>5</xdr:col>
      <xdr:colOff>471240</xdr:colOff>
      <xdr:row>533</xdr:row>
      <xdr:rowOff>246960</xdr:rowOff>
    </xdr:to>
    <xdr:pic>
      <xdr:nvPicPr>
        <xdr:cNvPr descr="" id="61" name="Рисунок 119"/>
        <xdr:cNvPicPr/>
      </xdr:nvPicPr>
      <xdr:blipFill>
        <a:blip r:embed="rId60"/>
        <a:stretch>
          <a:fillRect/>
        </a:stretch>
      </xdr:blipFill>
      <xdr:spPr>
        <a:xfrm>
          <a:off x="10905120" y="337934160"/>
          <a:ext cx="4889160" cy="8663040"/>
        </a:xfrm>
        <a:prstGeom prst="rect">
          <a:avLst/>
        </a:prstGeom>
      </xdr:spPr>
    </xdr:pic>
    <xdr:clientData/>
  </xdr:twoCellAnchor>
  <xdr:twoCellAnchor editAs="absolute">
    <xdr:from>
      <xdr:col>3</xdr:col>
      <xdr:colOff>77760</xdr:colOff>
      <xdr:row>535</xdr:row>
      <xdr:rowOff>491400</xdr:rowOff>
    </xdr:from>
    <xdr:to>
      <xdr:col>4</xdr:col>
      <xdr:colOff>470880</xdr:colOff>
      <xdr:row>549</xdr:row>
      <xdr:rowOff>246600</xdr:rowOff>
    </xdr:to>
    <xdr:pic>
      <xdr:nvPicPr>
        <xdr:cNvPr descr="" id="62" name="Рисунок 121"/>
        <xdr:cNvPicPr/>
      </xdr:nvPicPr>
      <xdr:blipFill>
        <a:blip r:embed="rId61"/>
        <a:stretch>
          <a:fillRect/>
        </a:stretch>
      </xdr:blipFill>
      <xdr:spPr>
        <a:xfrm>
          <a:off x="6409080" y="347621040"/>
          <a:ext cx="4889160" cy="8663040"/>
        </a:xfrm>
        <a:prstGeom prst="rect">
          <a:avLst/>
        </a:prstGeom>
      </xdr:spPr>
    </xdr:pic>
    <xdr:clientData/>
  </xdr:twoCellAnchor>
  <xdr:twoCellAnchor editAs="absolute">
    <xdr:from>
      <xdr:col>4</xdr:col>
      <xdr:colOff>77760</xdr:colOff>
      <xdr:row>535</xdr:row>
      <xdr:rowOff>491400</xdr:rowOff>
    </xdr:from>
    <xdr:to>
      <xdr:col>5</xdr:col>
      <xdr:colOff>471240</xdr:colOff>
      <xdr:row>549</xdr:row>
      <xdr:rowOff>246600</xdr:rowOff>
    </xdr:to>
    <xdr:pic>
      <xdr:nvPicPr>
        <xdr:cNvPr descr="" id="63" name="Рисунок 123"/>
        <xdr:cNvPicPr/>
      </xdr:nvPicPr>
      <xdr:blipFill>
        <a:blip r:embed="rId62"/>
        <a:stretch>
          <a:fillRect/>
        </a:stretch>
      </xdr:blipFill>
      <xdr:spPr>
        <a:xfrm>
          <a:off x="10905120" y="347621040"/>
          <a:ext cx="4889160" cy="8663040"/>
        </a:xfrm>
        <a:prstGeom prst="rect">
          <a:avLst/>
        </a:prstGeom>
      </xdr:spPr>
    </xdr:pic>
    <xdr:clientData/>
  </xdr:twoCellAnchor>
  <xdr:twoCellAnchor editAs="absolute">
    <xdr:from>
      <xdr:col>3</xdr:col>
      <xdr:colOff>738360</xdr:colOff>
      <xdr:row>551</xdr:row>
      <xdr:rowOff>59400</xdr:rowOff>
    </xdr:from>
    <xdr:to>
      <xdr:col>3</xdr:col>
      <xdr:colOff>4399200</xdr:colOff>
      <xdr:row>565</xdr:row>
      <xdr:rowOff>586080</xdr:rowOff>
    </xdr:to>
    <xdr:pic>
      <xdr:nvPicPr>
        <xdr:cNvPr descr="" id="64" name="Рисунок 125"/>
        <xdr:cNvPicPr/>
      </xdr:nvPicPr>
      <xdr:blipFill>
        <a:blip r:embed="rId63"/>
        <a:stretch>
          <a:fillRect/>
        </a:stretch>
      </xdr:blipFill>
      <xdr:spPr>
        <a:xfrm>
          <a:off x="7069680" y="356875920"/>
          <a:ext cx="3660840" cy="9434520"/>
        </a:xfrm>
        <a:prstGeom prst="rect">
          <a:avLst/>
        </a:prstGeom>
      </xdr:spPr>
    </xdr:pic>
    <xdr:clientData/>
  </xdr:twoCellAnchor>
  <xdr:twoCellAnchor editAs="absolute">
    <xdr:from>
      <xdr:col>3</xdr:col>
      <xdr:colOff>77760</xdr:colOff>
      <xdr:row>567</xdr:row>
      <xdr:rowOff>491400</xdr:rowOff>
    </xdr:from>
    <xdr:to>
      <xdr:col>4</xdr:col>
      <xdr:colOff>470880</xdr:colOff>
      <xdr:row>581</xdr:row>
      <xdr:rowOff>246600</xdr:rowOff>
    </xdr:to>
    <xdr:pic>
      <xdr:nvPicPr>
        <xdr:cNvPr descr="" id="65" name="Рисунок 127"/>
        <xdr:cNvPicPr/>
      </xdr:nvPicPr>
      <xdr:blipFill>
        <a:blip r:embed="rId64"/>
        <a:stretch>
          <a:fillRect/>
        </a:stretch>
      </xdr:blipFill>
      <xdr:spPr>
        <a:xfrm>
          <a:off x="6409080" y="366994800"/>
          <a:ext cx="4889160" cy="8663040"/>
        </a:xfrm>
        <a:prstGeom prst="rect">
          <a:avLst/>
        </a:prstGeom>
      </xdr:spPr>
    </xdr:pic>
    <xdr:clientData/>
  </xdr:twoCellAnchor>
  <xdr:twoCellAnchor editAs="absolute">
    <xdr:from>
      <xdr:col>4</xdr:col>
      <xdr:colOff>77760</xdr:colOff>
      <xdr:row>567</xdr:row>
      <xdr:rowOff>491400</xdr:rowOff>
    </xdr:from>
    <xdr:to>
      <xdr:col>5</xdr:col>
      <xdr:colOff>471240</xdr:colOff>
      <xdr:row>581</xdr:row>
      <xdr:rowOff>246600</xdr:rowOff>
    </xdr:to>
    <xdr:pic>
      <xdr:nvPicPr>
        <xdr:cNvPr descr="" id="66" name="Рисунок 129"/>
        <xdr:cNvPicPr/>
      </xdr:nvPicPr>
      <xdr:blipFill>
        <a:blip r:embed="rId65"/>
        <a:stretch>
          <a:fillRect/>
        </a:stretch>
      </xdr:blipFill>
      <xdr:spPr>
        <a:xfrm>
          <a:off x="10905120" y="366994800"/>
          <a:ext cx="4889160" cy="8663040"/>
        </a:xfrm>
        <a:prstGeom prst="rect">
          <a:avLst/>
        </a:prstGeom>
      </xdr:spPr>
    </xdr:pic>
    <xdr:clientData/>
  </xdr:twoCellAnchor>
  <xdr:twoCellAnchor editAs="absolute">
    <xdr:from>
      <xdr:col>3</xdr:col>
      <xdr:colOff>77760</xdr:colOff>
      <xdr:row>583</xdr:row>
      <xdr:rowOff>491400</xdr:rowOff>
    </xdr:from>
    <xdr:to>
      <xdr:col>4</xdr:col>
      <xdr:colOff>470880</xdr:colOff>
      <xdr:row>597</xdr:row>
      <xdr:rowOff>246240</xdr:rowOff>
    </xdr:to>
    <xdr:pic>
      <xdr:nvPicPr>
        <xdr:cNvPr descr="" id="67" name="Рисунок 131"/>
        <xdr:cNvPicPr/>
      </xdr:nvPicPr>
      <xdr:blipFill>
        <a:blip r:embed="rId66"/>
        <a:stretch>
          <a:fillRect/>
        </a:stretch>
      </xdr:blipFill>
      <xdr:spPr>
        <a:xfrm>
          <a:off x="6409080" y="376681680"/>
          <a:ext cx="4889160" cy="8662680"/>
        </a:xfrm>
        <a:prstGeom prst="rect">
          <a:avLst/>
        </a:prstGeom>
      </xdr:spPr>
    </xdr:pic>
    <xdr:clientData/>
  </xdr:twoCellAnchor>
  <xdr:twoCellAnchor editAs="absolute">
    <xdr:from>
      <xdr:col>4</xdr:col>
      <xdr:colOff>77760</xdr:colOff>
      <xdr:row>583</xdr:row>
      <xdr:rowOff>491400</xdr:rowOff>
    </xdr:from>
    <xdr:to>
      <xdr:col>5</xdr:col>
      <xdr:colOff>471240</xdr:colOff>
      <xdr:row>597</xdr:row>
      <xdr:rowOff>246240</xdr:rowOff>
    </xdr:to>
    <xdr:pic>
      <xdr:nvPicPr>
        <xdr:cNvPr descr="" id="68" name="Рисунок 133"/>
        <xdr:cNvPicPr/>
      </xdr:nvPicPr>
      <xdr:blipFill>
        <a:blip r:embed="rId67"/>
        <a:stretch>
          <a:fillRect/>
        </a:stretch>
      </xdr:blipFill>
      <xdr:spPr>
        <a:xfrm>
          <a:off x="10905120" y="376681680"/>
          <a:ext cx="4889160" cy="8662680"/>
        </a:xfrm>
        <a:prstGeom prst="rect">
          <a:avLst/>
        </a:prstGeom>
      </xdr:spPr>
    </xdr:pic>
    <xdr:clientData/>
  </xdr:twoCellAnchor>
  <xdr:twoCellAnchor editAs="absolute">
    <xdr:from>
      <xdr:col>3</xdr:col>
      <xdr:colOff>77760</xdr:colOff>
      <xdr:row>599</xdr:row>
      <xdr:rowOff>491760</xdr:rowOff>
    </xdr:from>
    <xdr:to>
      <xdr:col>4</xdr:col>
      <xdr:colOff>470880</xdr:colOff>
      <xdr:row>613</xdr:row>
      <xdr:rowOff>246600</xdr:rowOff>
    </xdr:to>
    <xdr:pic>
      <xdr:nvPicPr>
        <xdr:cNvPr descr="" id="69" name="Рисунок 135"/>
        <xdr:cNvPicPr/>
      </xdr:nvPicPr>
      <xdr:blipFill>
        <a:blip r:embed="rId68"/>
        <a:stretch>
          <a:fillRect/>
        </a:stretch>
      </xdr:blipFill>
      <xdr:spPr>
        <a:xfrm>
          <a:off x="6409080" y="386368920"/>
          <a:ext cx="4889160" cy="8662680"/>
        </a:xfrm>
        <a:prstGeom prst="rect">
          <a:avLst/>
        </a:prstGeom>
      </xdr:spPr>
    </xdr:pic>
    <xdr:clientData/>
  </xdr:twoCellAnchor>
  <xdr:twoCellAnchor editAs="absolute">
    <xdr:from>
      <xdr:col>3</xdr:col>
      <xdr:colOff>77760</xdr:colOff>
      <xdr:row>615</xdr:row>
      <xdr:rowOff>491760</xdr:rowOff>
    </xdr:from>
    <xdr:to>
      <xdr:col>4</xdr:col>
      <xdr:colOff>470880</xdr:colOff>
      <xdr:row>629</xdr:row>
      <xdr:rowOff>246960</xdr:rowOff>
    </xdr:to>
    <xdr:pic>
      <xdr:nvPicPr>
        <xdr:cNvPr descr="" id="70" name="Рисунок 137"/>
        <xdr:cNvPicPr/>
      </xdr:nvPicPr>
      <xdr:blipFill>
        <a:blip r:embed="rId69"/>
        <a:stretch>
          <a:fillRect/>
        </a:stretch>
      </xdr:blipFill>
      <xdr:spPr>
        <a:xfrm>
          <a:off x="6409080" y="396055800"/>
          <a:ext cx="4889160" cy="8663040"/>
        </a:xfrm>
        <a:prstGeom prst="rect">
          <a:avLst/>
        </a:prstGeom>
      </xdr:spPr>
    </xdr:pic>
    <xdr:clientData/>
  </xdr:twoCellAnchor>
  <xdr:twoCellAnchor editAs="absolute">
    <xdr:from>
      <xdr:col>4</xdr:col>
      <xdr:colOff>77760</xdr:colOff>
      <xdr:row>615</xdr:row>
      <xdr:rowOff>491760</xdr:rowOff>
    </xdr:from>
    <xdr:to>
      <xdr:col>5</xdr:col>
      <xdr:colOff>471240</xdr:colOff>
      <xdr:row>629</xdr:row>
      <xdr:rowOff>246960</xdr:rowOff>
    </xdr:to>
    <xdr:pic>
      <xdr:nvPicPr>
        <xdr:cNvPr descr="" id="71" name="Рисунок 139"/>
        <xdr:cNvPicPr/>
      </xdr:nvPicPr>
      <xdr:blipFill>
        <a:blip r:embed="rId70"/>
        <a:stretch>
          <a:fillRect/>
        </a:stretch>
      </xdr:blipFill>
      <xdr:spPr>
        <a:xfrm>
          <a:off x="10905120" y="396055800"/>
          <a:ext cx="4889160" cy="8663040"/>
        </a:xfrm>
        <a:prstGeom prst="rect">
          <a:avLst/>
        </a:prstGeom>
      </xdr:spPr>
    </xdr:pic>
    <xdr:clientData/>
  </xdr:twoCellAnchor>
  <xdr:twoCellAnchor editAs="absolute">
    <xdr:from>
      <xdr:col>3</xdr:col>
      <xdr:colOff>77760</xdr:colOff>
      <xdr:row>631</xdr:row>
      <xdr:rowOff>491400</xdr:rowOff>
    </xdr:from>
    <xdr:to>
      <xdr:col>4</xdr:col>
      <xdr:colOff>470880</xdr:colOff>
      <xdr:row>645</xdr:row>
      <xdr:rowOff>237600</xdr:rowOff>
    </xdr:to>
    <xdr:pic>
      <xdr:nvPicPr>
        <xdr:cNvPr descr="" id="72" name="Рисунок 141"/>
        <xdr:cNvPicPr/>
      </xdr:nvPicPr>
      <xdr:blipFill>
        <a:blip r:embed="rId71"/>
        <a:stretch>
          <a:fillRect/>
        </a:stretch>
      </xdr:blipFill>
      <xdr:spPr>
        <a:xfrm>
          <a:off x="6409080" y="405742680"/>
          <a:ext cx="4889160" cy="8653680"/>
        </a:xfrm>
        <a:prstGeom prst="rect">
          <a:avLst/>
        </a:prstGeom>
      </xdr:spPr>
    </xdr:pic>
    <xdr:clientData/>
  </xdr:twoCellAnchor>
  <xdr:twoCellAnchor editAs="absolute">
    <xdr:from>
      <xdr:col>3</xdr:col>
      <xdr:colOff>801720</xdr:colOff>
      <xdr:row>647</xdr:row>
      <xdr:rowOff>59400</xdr:rowOff>
    </xdr:from>
    <xdr:to>
      <xdr:col>3</xdr:col>
      <xdr:colOff>4334400</xdr:colOff>
      <xdr:row>661</xdr:row>
      <xdr:rowOff>586440</xdr:rowOff>
    </xdr:to>
    <xdr:pic>
      <xdr:nvPicPr>
        <xdr:cNvPr descr="" id="73" name="Рисунок 143"/>
        <xdr:cNvPicPr/>
      </xdr:nvPicPr>
      <xdr:blipFill>
        <a:blip r:embed="rId72"/>
        <a:stretch>
          <a:fillRect/>
        </a:stretch>
      </xdr:blipFill>
      <xdr:spPr>
        <a:xfrm>
          <a:off x="7133040" y="414997560"/>
          <a:ext cx="3532680" cy="9434520"/>
        </a:xfrm>
        <a:prstGeom prst="rect">
          <a:avLst/>
        </a:prstGeom>
      </xdr:spPr>
    </xdr:pic>
    <xdr:clientData/>
  </xdr:twoCellAnchor>
  <xdr:twoCellAnchor editAs="absolute">
    <xdr:from>
      <xdr:col>3</xdr:col>
      <xdr:colOff>77760</xdr:colOff>
      <xdr:row>663</xdr:row>
      <xdr:rowOff>491400</xdr:rowOff>
    </xdr:from>
    <xdr:to>
      <xdr:col>4</xdr:col>
      <xdr:colOff>470880</xdr:colOff>
      <xdr:row>677</xdr:row>
      <xdr:rowOff>246600</xdr:rowOff>
    </xdr:to>
    <xdr:pic>
      <xdr:nvPicPr>
        <xdr:cNvPr descr="" id="74" name="Рисунок 145"/>
        <xdr:cNvPicPr/>
      </xdr:nvPicPr>
      <xdr:blipFill>
        <a:blip r:embed="rId73"/>
        <a:stretch>
          <a:fillRect/>
        </a:stretch>
      </xdr:blipFill>
      <xdr:spPr>
        <a:xfrm>
          <a:off x="6409080" y="425116440"/>
          <a:ext cx="4889160" cy="8663040"/>
        </a:xfrm>
        <a:prstGeom prst="rect">
          <a:avLst/>
        </a:prstGeom>
      </xdr:spPr>
    </xdr:pic>
    <xdr:clientData/>
  </xdr:twoCellAnchor>
  <xdr:twoCellAnchor editAs="absolute">
    <xdr:from>
      <xdr:col>4</xdr:col>
      <xdr:colOff>77760</xdr:colOff>
      <xdr:row>663</xdr:row>
      <xdr:rowOff>491400</xdr:rowOff>
    </xdr:from>
    <xdr:to>
      <xdr:col>5</xdr:col>
      <xdr:colOff>471240</xdr:colOff>
      <xdr:row>677</xdr:row>
      <xdr:rowOff>246600</xdr:rowOff>
    </xdr:to>
    <xdr:pic>
      <xdr:nvPicPr>
        <xdr:cNvPr descr="" id="75" name="Рисунок 147"/>
        <xdr:cNvPicPr/>
      </xdr:nvPicPr>
      <xdr:blipFill>
        <a:blip r:embed="rId74"/>
        <a:stretch>
          <a:fillRect/>
        </a:stretch>
      </xdr:blipFill>
      <xdr:spPr>
        <a:xfrm>
          <a:off x="10905120" y="425116440"/>
          <a:ext cx="4889160" cy="8663040"/>
        </a:xfrm>
        <a:prstGeom prst="rect">
          <a:avLst/>
        </a:prstGeom>
      </xdr:spPr>
    </xdr:pic>
    <xdr:clientData/>
  </xdr:twoCellAnchor>
  <xdr:twoCellAnchor editAs="absolute">
    <xdr:from>
      <xdr:col>3</xdr:col>
      <xdr:colOff>77760</xdr:colOff>
      <xdr:row>679</xdr:row>
      <xdr:rowOff>491400</xdr:rowOff>
    </xdr:from>
    <xdr:to>
      <xdr:col>4</xdr:col>
      <xdr:colOff>470880</xdr:colOff>
      <xdr:row>693</xdr:row>
      <xdr:rowOff>246600</xdr:rowOff>
    </xdr:to>
    <xdr:pic>
      <xdr:nvPicPr>
        <xdr:cNvPr descr="" id="76" name="Рисунок 149"/>
        <xdr:cNvPicPr/>
      </xdr:nvPicPr>
      <xdr:blipFill>
        <a:blip r:embed="rId75"/>
        <a:stretch>
          <a:fillRect/>
        </a:stretch>
      </xdr:blipFill>
      <xdr:spPr>
        <a:xfrm>
          <a:off x="6409080" y="434803320"/>
          <a:ext cx="4889160" cy="8663040"/>
        </a:xfrm>
        <a:prstGeom prst="rect">
          <a:avLst/>
        </a:prstGeom>
      </xdr:spPr>
    </xdr:pic>
    <xdr:clientData/>
  </xdr:twoCellAnchor>
  <xdr:twoCellAnchor editAs="absolute">
    <xdr:from>
      <xdr:col>4</xdr:col>
      <xdr:colOff>77760</xdr:colOff>
      <xdr:row>679</xdr:row>
      <xdr:rowOff>491400</xdr:rowOff>
    </xdr:from>
    <xdr:to>
      <xdr:col>5</xdr:col>
      <xdr:colOff>471240</xdr:colOff>
      <xdr:row>693</xdr:row>
      <xdr:rowOff>246600</xdr:rowOff>
    </xdr:to>
    <xdr:pic>
      <xdr:nvPicPr>
        <xdr:cNvPr descr="" id="77" name="Рисунок 151"/>
        <xdr:cNvPicPr/>
      </xdr:nvPicPr>
      <xdr:blipFill>
        <a:blip r:embed="rId76"/>
        <a:stretch>
          <a:fillRect/>
        </a:stretch>
      </xdr:blipFill>
      <xdr:spPr>
        <a:xfrm>
          <a:off x="10905120" y="434803320"/>
          <a:ext cx="4889160" cy="8663040"/>
        </a:xfrm>
        <a:prstGeom prst="rect">
          <a:avLst/>
        </a:prstGeom>
      </xdr:spPr>
    </xdr:pic>
    <xdr:clientData/>
  </xdr:twoCellAnchor>
  <xdr:twoCellAnchor editAs="absolute">
    <xdr:from>
      <xdr:col>3</xdr:col>
      <xdr:colOff>763560</xdr:colOff>
      <xdr:row>695</xdr:row>
      <xdr:rowOff>59400</xdr:rowOff>
    </xdr:from>
    <xdr:to>
      <xdr:col>3</xdr:col>
      <xdr:colOff>4381920</xdr:colOff>
      <xdr:row>709</xdr:row>
      <xdr:rowOff>586080</xdr:rowOff>
    </xdr:to>
    <xdr:pic>
      <xdr:nvPicPr>
        <xdr:cNvPr descr="" id="78" name="Рисунок 153"/>
        <xdr:cNvPicPr/>
      </xdr:nvPicPr>
      <xdr:blipFill>
        <a:blip r:embed="rId77"/>
        <a:stretch>
          <a:fillRect/>
        </a:stretch>
      </xdr:blipFill>
      <xdr:spPr>
        <a:xfrm>
          <a:off x="7094880" y="444058200"/>
          <a:ext cx="3618360" cy="9434520"/>
        </a:xfrm>
        <a:prstGeom prst="rect">
          <a:avLst/>
        </a:prstGeom>
      </xdr:spPr>
    </xdr:pic>
    <xdr:clientData/>
  </xdr:twoCellAnchor>
  <xdr:twoCellAnchor editAs="absolute">
    <xdr:from>
      <xdr:col>4</xdr:col>
      <xdr:colOff>763560</xdr:colOff>
      <xdr:row>695</xdr:row>
      <xdr:rowOff>59400</xdr:rowOff>
    </xdr:from>
    <xdr:to>
      <xdr:col>4</xdr:col>
      <xdr:colOff>4382640</xdr:colOff>
      <xdr:row>709</xdr:row>
      <xdr:rowOff>586080</xdr:rowOff>
    </xdr:to>
    <xdr:pic>
      <xdr:nvPicPr>
        <xdr:cNvPr descr="" id="79" name="Рисунок 155"/>
        <xdr:cNvPicPr/>
      </xdr:nvPicPr>
      <xdr:blipFill>
        <a:blip r:embed="rId78"/>
        <a:stretch>
          <a:fillRect/>
        </a:stretch>
      </xdr:blipFill>
      <xdr:spPr>
        <a:xfrm>
          <a:off x="11590920" y="444058200"/>
          <a:ext cx="3619080" cy="9434520"/>
        </a:xfrm>
        <a:prstGeom prst="rect">
          <a:avLst/>
        </a:prstGeom>
      </xdr:spPr>
    </xdr:pic>
    <xdr:clientData/>
  </xdr:twoCellAnchor>
  <xdr:twoCellAnchor editAs="absolute">
    <xdr:from>
      <xdr:col>3</xdr:col>
      <xdr:colOff>77760</xdr:colOff>
      <xdr:row>711</xdr:row>
      <xdr:rowOff>491760</xdr:rowOff>
    </xdr:from>
    <xdr:to>
      <xdr:col>4</xdr:col>
      <xdr:colOff>470880</xdr:colOff>
      <xdr:row>725</xdr:row>
      <xdr:rowOff>246600</xdr:rowOff>
    </xdr:to>
    <xdr:pic>
      <xdr:nvPicPr>
        <xdr:cNvPr descr="" id="80" name="Рисунок 157"/>
        <xdr:cNvPicPr/>
      </xdr:nvPicPr>
      <xdr:blipFill>
        <a:blip r:embed="rId79"/>
        <a:stretch>
          <a:fillRect/>
        </a:stretch>
      </xdr:blipFill>
      <xdr:spPr>
        <a:xfrm>
          <a:off x="6409080" y="454177440"/>
          <a:ext cx="4889160" cy="8662680"/>
        </a:xfrm>
        <a:prstGeom prst="rect">
          <a:avLst/>
        </a:prstGeom>
      </xdr:spPr>
    </xdr:pic>
    <xdr:clientData/>
  </xdr:twoCellAnchor>
  <xdr:twoCellAnchor editAs="absolute">
    <xdr:from>
      <xdr:col>4</xdr:col>
      <xdr:colOff>77760</xdr:colOff>
      <xdr:row>711</xdr:row>
      <xdr:rowOff>491760</xdr:rowOff>
    </xdr:from>
    <xdr:to>
      <xdr:col>5</xdr:col>
      <xdr:colOff>471240</xdr:colOff>
      <xdr:row>725</xdr:row>
      <xdr:rowOff>246600</xdr:rowOff>
    </xdr:to>
    <xdr:pic>
      <xdr:nvPicPr>
        <xdr:cNvPr descr="" id="81" name="Рисунок 159"/>
        <xdr:cNvPicPr/>
      </xdr:nvPicPr>
      <xdr:blipFill>
        <a:blip r:embed="rId80"/>
        <a:stretch>
          <a:fillRect/>
        </a:stretch>
      </xdr:blipFill>
      <xdr:spPr>
        <a:xfrm>
          <a:off x="10905120" y="454177440"/>
          <a:ext cx="4889160" cy="8662680"/>
        </a:xfrm>
        <a:prstGeom prst="rect">
          <a:avLst/>
        </a:prstGeom>
      </xdr:spPr>
    </xdr:pic>
    <xdr:clientData/>
  </xdr:twoCellAnchor>
  <xdr:twoCellAnchor editAs="absolute">
    <xdr:from>
      <xdr:col>3</xdr:col>
      <xdr:colOff>77760</xdr:colOff>
      <xdr:row>727</xdr:row>
      <xdr:rowOff>491760</xdr:rowOff>
    </xdr:from>
    <xdr:to>
      <xdr:col>4</xdr:col>
      <xdr:colOff>470880</xdr:colOff>
      <xdr:row>741</xdr:row>
      <xdr:rowOff>246600</xdr:rowOff>
    </xdr:to>
    <xdr:pic>
      <xdr:nvPicPr>
        <xdr:cNvPr descr="" id="82" name="Рисунок 161"/>
        <xdr:cNvPicPr/>
      </xdr:nvPicPr>
      <xdr:blipFill>
        <a:blip r:embed="rId81"/>
        <a:stretch>
          <a:fillRect/>
        </a:stretch>
      </xdr:blipFill>
      <xdr:spPr>
        <a:xfrm>
          <a:off x="6409080" y="463864320"/>
          <a:ext cx="4889160" cy="8662680"/>
        </a:xfrm>
        <a:prstGeom prst="rect">
          <a:avLst/>
        </a:prstGeom>
      </xdr:spPr>
    </xdr:pic>
    <xdr:clientData/>
  </xdr:twoCellAnchor>
  <xdr:twoCellAnchor editAs="absolute">
    <xdr:from>
      <xdr:col>4</xdr:col>
      <xdr:colOff>77760</xdr:colOff>
      <xdr:row>727</xdr:row>
      <xdr:rowOff>491760</xdr:rowOff>
    </xdr:from>
    <xdr:to>
      <xdr:col>5</xdr:col>
      <xdr:colOff>471240</xdr:colOff>
      <xdr:row>741</xdr:row>
      <xdr:rowOff>246600</xdr:rowOff>
    </xdr:to>
    <xdr:pic>
      <xdr:nvPicPr>
        <xdr:cNvPr descr="" id="83" name="Рисунок 163"/>
        <xdr:cNvPicPr/>
      </xdr:nvPicPr>
      <xdr:blipFill>
        <a:blip r:embed="rId82"/>
        <a:stretch>
          <a:fillRect/>
        </a:stretch>
      </xdr:blipFill>
      <xdr:spPr>
        <a:xfrm>
          <a:off x="10905120" y="463864320"/>
          <a:ext cx="4889160" cy="8662680"/>
        </a:xfrm>
        <a:prstGeom prst="rect">
          <a:avLst/>
        </a:prstGeom>
      </xdr:spPr>
    </xdr:pic>
    <xdr:clientData/>
  </xdr:twoCellAnchor>
  <xdr:twoCellAnchor editAs="absolute">
    <xdr:from>
      <xdr:col>3</xdr:col>
      <xdr:colOff>77760</xdr:colOff>
      <xdr:row>743</xdr:row>
      <xdr:rowOff>491760</xdr:rowOff>
    </xdr:from>
    <xdr:to>
      <xdr:col>4</xdr:col>
      <xdr:colOff>470880</xdr:colOff>
      <xdr:row>757</xdr:row>
      <xdr:rowOff>246960</xdr:rowOff>
    </xdr:to>
    <xdr:pic>
      <xdr:nvPicPr>
        <xdr:cNvPr descr="" id="84" name="Рисунок 165"/>
        <xdr:cNvPicPr/>
      </xdr:nvPicPr>
      <xdr:blipFill>
        <a:blip r:embed="rId83"/>
        <a:stretch>
          <a:fillRect/>
        </a:stretch>
      </xdr:blipFill>
      <xdr:spPr>
        <a:xfrm>
          <a:off x="6409080" y="473551200"/>
          <a:ext cx="4889160" cy="8663040"/>
        </a:xfrm>
        <a:prstGeom prst="rect">
          <a:avLst/>
        </a:prstGeom>
      </xdr:spPr>
    </xdr:pic>
    <xdr:clientData/>
  </xdr:twoCellAnchor>
  <xdr:twoCellAnchor editAs="absolute">
    <xdr:from>
      <xdr:col>4</xdr:col>
      <xdr:colOff>77760</xdr:colOff>
      <xdr:row>743</xdr:row>
      <xdr:rowOff>491760</xdr:rowOff>
    </xdr:from>
    <xdr:to>
      <xdr:col>5</xdr:col>
      <xdr:colOff>471240</xdr:colOff>
      <xdr:row>757</xdr:row>
      <xdr:rowOff>246960</xdr:rowOff>
    </xdr:to>
    <xdr:pic>
      <xdr:nvPicPr>
        <xdr:cNvPr descr="" id="85" name="Рисунок 167"/>
        <xdr:cNvPicPr/>
      </xdr:nvPicPr>
      <xdr:blipFill>
        <a:blip r:embed="rId84"/>
        <a:stretch>
          <a:fillRect/>
        </a:stretch>
      </xdr:blipFill>
      <xdr:spPr>
        <a:xfrm>
          <a:off x="10905120" y="473551200"/>
          <a:ext cx="4889160" cy="8663040"/>
        </a:xfrm>
        <a:prstGeom prst="rect">
          <a:avLst/>
        </a:prstGeom>
      </xdr:spPr>
    </xdr:pic>
    <xdr:clientData/>
  </xdr:twoCellAnchor>
  <xdr:twoCellAnchor editAs="absolute">
    <xdr:from>
      <xdr:col>3</xdr:col>
      <xdr:colOff>77760</xdr:colOff>
      <xdr:row>759</xdr:row>
      <xdr:rowOff>491400</xdr:rowOff>
    </xdr:from>
    <xdr:to>
      <xdr:col>4</xdr:col>
      <xdr:colOff>470880</xdr:colOff>
      <xdr:row>773</xdr:row>
      <xdr:rowOff>246960</xdr:rowOff>
    </xdr:to>
    <xdr:pic>
      <xdr:nvPicPr>
        <xdr:cNvPr descr="" id="86" name="Рисунок 169"/>
        <xdr:cNvPicPr/>
      </xdr:nvPicPr>
      <xdr:blipFill>
        <a:blip r:embed="rId85"/>
        <a:stretch>
          <a:fillRect/>
        </a:stretch>
      </xdr:blipFill>
      <xdr:spPr>
        <a:xfrm>
          <a:off x="6409080" y="483238080"/>
          <a:ext cx="4889160" cy="8663040"/>
        </a:xfrm>
        <a:prstGeom prst="rect">
          <a:avLst/>
        </a:prstGeom>
      </xdr:spPr>
    </xdr:pic>
    <xdr:clientData/>
  </xdr:twoCellAnchor>
  <xdr:twoCellAnchor editAs="absolute">
    <xdr:from>
      <xdr:col>4</xdr:col>
      <xdr:colOff>77760</xdr:colOff>
      <xdr:row>759</xdr:row>
      <xdr:rowOff>491400</xdr:rowOff>
    </xdr:from>
    <xdr:to>
      <xdr:col>5</xdr:col>
      <xdr:colOff>471240</xdr:colOff>
      <xdr:row>773</xdr:row>
      <xdr:rowOff>246960</xdr:rowOff>
    </xdr:to>
    <xdr:pic>
      <xdr:nvPicPr>
        <xdr:cNvPr descr="" id="87" name="Рисунок 171"/>
        <xdr:cNvPicPr/>
      </xdr:nvPicPr>
      <xdr:blipFill>
        <a:blip r:embed="rId86"/>
        <a:stretch>
          <a:fillRect/>
        </a:stretch>
      </xdr:blipFill>
      <xdr:spPr>
        <a:xfrm>
          <a:off x="10905120" y="483238080"/>
          <a:ext cx="4889160" cy="8663040"/>
        </a:xfrm>
        <a:prstGeom prst="rect">
          <a:avLst/>
        </a:prstGeom>
      </xdr:spPr>
    </xdr:pic>
    <xdr:clientData/>
  </xdr:twoCellAnchor>
  <xdr:twoCellAnchor editAs="absolute">
    <xdr:from>
      <xdr:col>3</xdr:col>
      <xdr:colOff>77760</xdr:colOff>
      <xdr:row>775</xdr:row>
      <xdr:rowOff>504000</xdr:rowOff>
    </xdr:from>
    <xdr:to>
      <xdr:col>4</xdr:col>
      <xdr:colOff>470880</xdr:colOff>
      <xdr:row>789</xdr:row>
      <xdr:rowOff>221760</xdr:rowOff>
    </xdr:to>
    <xdr:pic>
      <xdr:nvPicPr>
        <xdr:cNvPr descr="" id="88" name="Рисунок 173"/>
        <xdr:cNvPicPr/>
      </xdr:nvPicPr>
      <xdr:blipFill>
        <a:blip r:embed="rId87"/>
        <a:stretch>
          <a:fillRect/>
        </a:stretch>
      </xdr:blipFill>
      <xdr:spPr>
        <a:xfrm>
          <a:off x="6409080" y="492937560"/>
          <a:ext cx="4889160" cy="8625240"/>
        </a:xfrm>
        <a:prstGeom prst="rect">
          <a:avLst/>
        </a:prstGeom>
      </xdr:spPr>
    </xdr:pic>
    <xdr:clientData/>
  </xdr:twoCellAnchor>
  <xdr:twoCellAnchor editAs="absolute">
    <xdr:from>
      <xdr:col>4</xdr:col>
      <xdr:colOff>77760</xdr:colOff>
      <xdr:row>776</xdr:row>
      <xdr:rowOff>27720</xdr:rowOff>
    </xdr:from>
    <xdr:to>
      <xdr:col>5</xdr:col>
      <xdr:colOff>471240</xdr:colOff>
      <xdr:row>789</xdr:row>
      <xdr:rowOff>78480</xdr:rowOff>
    </xdr:to>
    <xdr:pic>
      <xdr:nvPicPr>
        <xdr:cNvPr descr="" id="89" name="Рисунок 175"/>
        <xdr:cNvPicPr/>
      </xdr:nvPicPr>
      <xdr:blipFill>
        <a:blip r:embed="rId88"/>
        <a:stretch>
          <a:fillRect/>
        </a:stretch>
      </xdr:blipFill>
      <xdr:spPr>
        <a:xfrm>
          <a:off x="10905120" y="493097400"/>
          <a:ext cx="4889160" cy="8322120"/>
        </a:xfrm>
        <a:prstGeom prst="rect">
          <a:avLst/>
        </a:prstGeom>
      </xdr:spPr>
    </xdr:pic>
    <xdr:clientData/>
  </xdr:twoCellAnchor>
  <xdr:twoCellAnchor editAs="absolute">
    <xdr:from>
      <xdr:col>3</xdr:col>
      <xdr:colOff>77760</xdr:colOff>
      <xdr:row>791</xdr:row>
      <xdr:rowOff>402480</xdr:rowOff>
    </xdr:from>
    <xdr:to>
      <xdr:col>4</xdr:col>
      <xdr:colOff>470880</xdr:colOff>
      <xdr:row>805</xdr:row>
      <xdr:rowOff>327600</xdr:rowOff>
    </xdr:to>
    <xdr:pic>
      <xdr:nvPicPr>
        <xdr:cNvPr descr="" id="90" name="Рисунок 177"/>
        <xdr:cNvPicPr/>
      </xdr:nvPicPr>
      <xdr:blipFill>
        <a:blip r:embed="rId89"/>
        <a:stretch>
          <a:fillRect/>
        </a:stretch>
      </xdr:blipFill>
      <xdr:spPr>
        <a:xfrm>
          <a:off x="6409080" y="502522920"/>
          <a:ext cx="4889160" cy="8832960"/>
        </a:xfrm>
        <a:prstGeom prst="rect">
          <a:avLst/>
        </a:prstGeom>
      </xdr:spPr>
    </xdr:pic>
    <xdr:clientData/>
  </xdr:twoCellAnchor>
  <xdr:twoCellAnchor editAs="absolute">
    <xdr:from>
      <xdr:col>4</xdr:col>
      <xdr:colOff>77760</xdr:colOff>
      <xdr:row>791</xdr:row>
      <xdr:rowOff>402480</xdr:rowOff>
    </xdr:from>
    <xdr:to>
      <xdr:col>5</xdr:col>
      <xdr:colOff>471240</xdr:colOff>
      <xdr:row>805</xdr:row>
      <xdr:rowOff>325800</xdr:rowOff>
    </xdr:to>
    <xdr:pic>
      <xdr:nvPicPr>
        <xdr:cNvPr descr="" id="91" name="Рисунок 179"/>
        <xdr:cNvPicPr/>
      </xdr:nvPicPr>
      <xdr:blipFill>
        <a:blip r:embed="rId90"/>
        <a:stretch>
          <a:fillRect/>
        </a:stretch>
      </xdr:blipFill>
      <xdr:spPr>
        <a:xfrm>
          <a:off x="10905120" y="502522920"/>
          <a:ext cx="4889160" cy="8831160"/>
        </a:xfrm>
        <a:prstGeom prst="rect">
          <a:avLst/>
        </a:prstGeom>
      </xdr:spPr>
    </xdr:pic>
    <xdr:clientData/>
  </xdr:twoCellAnchor>
  <xdr:twoCellAnchor editAs="absolute">
    <xdr:from>
      <xdr:col>3</xdr:col>
      <xdr:colOff>77760</xdr:colOff>
      <xdr:row>807</xdr:row>
      <xdr:rowOff>491400</xdr:rowOff>
    </xdr:from>
    <xdr:to>
      <xdr:col>4</xdr:col>
      <xdr:colOff>470880</xdr:colOff>
      <xdr:row>821</xdr:row>
      <xdr:rowOff>246600</xdr:rowOff>
    </xdr:to>
    <xdr:pic>
      <xdr:nvPicPr>
        <xdr:cNvPr descr="" id="92" name="Рисунок 181"/>
        <xdr:cNvPicPr/>
      </xdr:nvPicPr>
      <xdr:blipFill>
        <a:blip r:embed="rId91"/>
        <a:stretch>
          <a:fillRect/>
        </a:stretch>
      </xdr:blipFill>
      <xdr:spPr>
        <a:xfrm>
          <a:off x="6409080" y="512298720"/>
          <a:ext cx="4889160" cy="8663040"/>
        </a:xfrm>
        <a:prstGeom prst="rect">
          <a:avLst/>
        </a:prstGeom>
      </xdr:spPr>
    </xdr:pic>
    <xdr:clientData/>
  </xdr:twoCellAnchor>
  <xdr:twoCellAnchor editAs="absolute">
    <xdr:from>
      <xdr:col>4</xdr:col>
      <xdr:colOff>77760</xdr:colOff>
      <xdr:row>807</xdr:row>
      <xdr:rowOff>491400</xdr:rowOff>
    </xdr:from>
    <xdr:to>
      <xdr:col>5</xdr:col>
      <xdr:colOff>471240</xdr:colOff>
      <xdr:row>821</xdr:row>
      <xdr:rowOff>246600</xdr:rowOff>
    </xdr:to>
    <xdr:pic>
      <xdr:nvPicPr>
        <xdr:cNvPr descr="" id="93" name="Рисунок 183"/>
        <xdr:cNvPicPr/>
      </xdr:nvPicPr>
      <xdr:blipFill>
        <a:blip r:embed="rId92"/>
        <a:stretch>
          <a:fillRect/>
        </a:stretch>
      </xdr:blipFill>
      <xdr:spPr>
        <a:xfrm>
          <a:off x="10905120" y="512298720"/>
          <a:ext cx="4889160" cy="8663040"/>
        </a:xfrm>
        <a:prstGeom prst="rect">
          <a:avLst/>
        </a:prstGeom>
      </xdr:spPr>
    </xdr:pic>
    <xdr:clientData/>
  </xdr:twoCellAnchor>
  <xdr:twoCellAnchor editAs="absolute">
    <xdr:from>
      <xdr:col>3</xdr:col>
      <xdr:colOff>77760</xdr:colOff>
      <xdr:row>823</xdr:row>
      <xdr:rowOff>491400</xdr:rowOff>
    </xdr:from>
    <xdr:to>
      <xdr:col>4</xdr:col>
      <xdr:colOff>470880</xdr:colOff>
      <xdr:row>837</xdr:row>
      <xdr:rowOff>246600</xdr:rowOff>
    </xdr:to>
    <xdr:pic>
      <xdr:nvPicPr>
        <xdr:cNvPr descr="" id="94" name="Рисунок 185"/>
        <xdr:cNvPicPr/>
      </xdr:nvPicPr>
      <xdr:blipFill>
        <a:blip r:embed="rId93"/>
        <a:stretch>
          <a:fillRect/>
        </a:stretch>
      </xdr:blipFill>
      <xdr:spPr>
        <a:xfrm>
          <a:off x="6409080" y="521985600"/>
          <a:ext cx="4889160" cy="8663040"/>
        </a:xfrm>
        <a:prstGeom prst="rect">
          <a:avLst/>
        </a:prstGeom>
      </xdr:spPr>
    </xdr:pic>
    <xdr:clientData/>
  </xdr:twoCellAnchor>
  <xdr:twoCellAnchor editAs="absolute">
    <xdr:from>
      <xdr:col>4</xdr:col>
      <xdr:colOff>77760</xdr:colOff>
      <xdr:row>823</xdr:row>
      <xdr:rowOff>491400</xdr:rowOff>
    </xdr:from>
    <xdr:to>
      <xdr:col>5</xdr:col>
      <xdr:colOff>471240</xdr:colOff>
      <xdr:row>837</xdr:row>
      <xdr:rowOff>246600</xdr:rowOff>
    </xdr:to>
    <xdr:pic>
      <xdr:nvPicPr>
        <xdr:cNvPr descr="" id="95" name="Рисунок 187"/>
        <xdr:cNvPicPr/>
      </xdr:nvPicPr>
      <xdr:blipFill>
        <a:blip r:embed="rId94"/>
        <a:stretch>
          <a:fillRect/>
        </a:stretch>
      </xdr:blipFill>
      <xdr:spPr>
        <a:xfrm>
          <a:off x="10905120" y="521985600"/>
          <a:ext cx="4889160" cy="8663040"/>
        </a:xfrm>
        <a:prstGeom prst="rect">
          <a:avLst/>
        </a:prstGeom>
      </xdr:spPr>
    </xdr:pic>
    <xdr:clientData/>
  </xdr:twoCellAnchor>
  <xdr:twoCellAnchor editAs="absolute">
    <xdr:from>
      <xdr:col>3</xdr:col>
      <xdr:colOff>77760</xdr:colOff>
      <xdr:row>839</xdr:row>
      <xdr:rowOff>491760</xdr:rowOff>
    </xdr:from>
    <xdr:to>
      <xdr:col>4</xdr:col>
      <xdr:colOff>470880</xdr:colOff>
      <xdr:row>853</xdr:row>
      <xdr:rowOff>246600</xdr:rowOff>
    </xdr:to>
    <xdr:pic>
      <xdr:nvPicPr>
        <xdr:cNvPr descr="" id="96" name="Рисунок 189"/>
        <xdr:cNvPicPr/>
      </xdr:nvPicPr>
      <xdr:blipFill>
        <a:blip r:embed="rId95"/>
        <a:stretch>
          <a:fillRect/>
        </a:stretch>
      </xdr:blipFill>
      <xdr:spPr>
        <a:xfrm>
          <a:off x="6409080" y="531672840"/>
          <a:ext cx="4889160" cy="8662680"/>
        </a:xfrm>
        <a:prstGeom prst="rect">
          <a:avLst/>
        </a:prstGeom>
      </xdr:spPr>
    </xdr:pic>
    <xdr:clientData/>
  </xdr:twoCellAnchor>
  <xdr:twoCellAnchor editAs="absolute">
    <xdr:from>
      <xdr:col>4</xdr:col>
      <xdr:colOff>77760</xdr:colOff>
      <xdr:row>839</xdr:row>
      <xdr:rowOff>491760</xdr:rowOff>
    </xdr:from>
    <xdr:to>
      <xdr:col>5</xdr:col>
      <xdr:colOff>471240</xdr:colOff>
      <xdr:row>853</xdr:row>
      <xdr:rowOff>246600</xdr:rowOff>
    </xdr:to>
    <xdr:pic>
      <xdr:nvPicPr>
        <xdr:cNvPr descr="" id="97" name="Рисунок 191"/>
        <xdr:cNvPicPr/>
      </xdr:nvPicPr>
      <xdr:blipFill>
        <a:blip r:embed="rId96"/>
        <a:stretch>
          <a:fillRect/>
        </a:stretch>
      </xdr:blipFill>
      <xdr:spPr>
        <a:xfrm>
          <a:off x="10905120" y="531672840"/>
          <a:ext cx="4889160" cy="8662680"/>
        </a:xfrm>
        <a:prstGeom prst="rect">
          <a:avLst/>
        </a:prstGeom>
      </xdr:spPr>
    </xdr:pic>
    <xdr:clientData/>
  </xdr:twoCellAnchor>
  <xdr:twoCellAnchor editAs="absolute">
    <xdr:from>
      <xdr:col>3</xdr:col>
      <xdr:colOff>77760</xdr:colOff>
      <xdr:row>855</xdr:row>
      <xdr:rowOff>491760</xdr:rowOff>
    </xdr:from>
    <xdr:to>
      <xdr:col>4</xdr:col>
      <xdr:colOff>470880</xdr:colOff>
      <xdr:row>869</xdr:row>
      <xdr:rowOff>246600</xdr:rowOff>
    </xdr:to>
    <xdr:pic>
      <xdr:nvPicPr>
        <xdr:cNvPr descr="" id="98" name="Рисунок 193"/>
        <xdr:cNvPicPr/>
      </xdr:nvPicPr>
      <xdr:blipFill>
        <a:blip r:embed="rId97"/>
        <a:stretch>
          <a:fillRect/>
        </a:stretch>
      </xdr:blipFill>
      <xdr:spPr>
        <a:xfrm>
          <a:off x="6409080" y="541359720"/>
          <a:ext cx="4889160" cy="8662680"/>
        </a:xfrm>
        <a:prstGeom prst="rect">
          <a:avLst/>
        </a:prstGeom>
      </xdr:spPr>
    </xdr:pic>
    <xdr:clientData/>
  </xdr:twoCellAnchor>
  <xdr:twoCellAnchor editAs="absolute">
    <xdr:from>
      <xdr:col>4</xdr:col>
      <xdr:colOff>77760</xdr:colOff>
      <xdr:row>855</xdr:row>
      <xdr:rowOff>491760</xdr:rowOff>
    </xdr:from>
    <xdr:to>
      <xdr:col>5</xdr:col>
      <xdr:colOff>471240</xdr:colOff>
      <xdr:row>869</xdr:row>
      <xdr:rowOff>246600</xdr:rowOff>
    </xdr:to>
    <xdr:pic>
      <xdr:nvPicPr>
        <xdr:cNvPr descr="" id="99" name="Рисунок 195"/>
        <xdr:cNvPicPr/>
      </xdr:nvPicPr>
      <xdr:blipFill>
        <a:blip r:embed="rId98"/>
        <a:stretch>
          <a:fillRect/>
        </a:stretch>
      </xdr:blipFill>
      <xdr:spPr>
        <a:xfrm>
          <a:off x="10905120" y="541359720"/>
          <a:ext cx="4889160" cy="8662680"/>
        </a:xfrm>
        <a:prstGeom prst="rect">
          <a:avLst/>
        </a:prstGeom>
      </xdr:spPr>
    </xdr:pic>
    <xdr:clientData/>
  </xdr:twoCellAnchor>
  <xdr:twoCellAnchor editAs="absolute">
    <xdr:from>
      <xdr:col>3</xdr:col>
      <xdr:colOff>77760</xdr:colOff>
      <xdr:row>871</xdr:row>
      <xdr:rowOff>491760</xdr:rowOff>
    </xdr:from>
    <xdr:to>
      <xdr:col>4</xdr:col>
      <xdr:colOff>470880</xdr:colOff>
      <xdr:row>885</xdr:row>
      <xdr:rowOff>246960</xdr:rowOff>
    </xdr:to>
    <xdr:pic>
      <xdr:nvPicPr>
        <xdr:cNvPr descr="" id="100" name="Рисунок 197"/>
        <xdr:cNvPicPr/>
      </xdr:nvPicPr>
      <xdr:blipFill>
        <a:blip r:embed="rId99"/>
        <a:stretch>
          <a:fillRect/>
        </a:stretch>
      </xdr:blipFill>
      <xdr:spPr>
        <a:xfrm>
          <a:off x="6409080" y="551046600"/>
          <a:ext cx="4889160" cy="8663040"/>
        </a:xfrm>
        <a:prstGeom prst="rect">
          <a:avLst/>
        </a:prstGeom>
      </xdr:spPr>
    </xdr:pic>
    <xdr:clientData/>
  </xdr:twoCellAnchor>
  <xdr:twoCellAnchor editAs="absolute">
    <xdr:from>
      <xdr:col>4</xdr:col>
      <xdr:colOff>77760</xdr:colOff>
      <xdr:row>871</xdr:row>
      <xdr:rowOff>491760</xdr:rowOff>
    </xdr:from>
    <xdr:to>
      <xdr:col>5</xdr:col>
      <xdr:colOff>471240</xdr:colOff>
      <xdr:row>885</xdr:row>
      <xdr:rowOff>246960</xdr:rowOff>
    </xdr:to>
    <xdr:pic>
      <xdr:nvPicPr>
        <xdr:cNvPr descr="" id="101" name="Рисунок 199"/>
        <xdr:cNvPicPr/>
      </xdr:nvPicPr>
      <xdr:blipFill>
        <a:blip r:embed="rId100"/>
        <a:stretch>
          <a:fillRect/>
        </a:stretch>
      </xdr:blipFill>
      <xdr:spPr>
        <a:xfrm>
          <a:off x="10905120" y="551046600"/>
          <a:ext cx="4889160" cy="8663040"/>
        </a:xfrm>
        <a:prstGeom prst="rect">
          <a:avLst/>
        </a:prstGeom>
      </xdr:spPr>
    </xdr:pic>
    <xdr:clientData/>
  </xdr:twoCellAnchor>
  <xdr:twoCellAnchor editAs="absolute">
    <xdr:from>
      <xdr:col>3</xdr:col>
      <xdr:colOff>77760</xdr:colOff>
      <xdr:row>887</xdr:row>
      <xdr:rowOff>491400</xdr:rowOff>
    </xdr:from>
    <xdr:to>
      <xdr:col>4</xdr:col>
      <xdr:colOff>470880</xdr:colOff>
      <xdr:row>901</xdr:row>
      <xdr:rowOff>246960</xdr:rowOff>
    </xdr:to>
    <xdr:pic>
      <xdr:nvPicPr>
        <xdr:cNvPr descr="" id="102" name="Рисунок 201"/>
        <xdr:cNvPicPr/>
      </xdr:nvPicPr>
      <xdr:blipFill>
        <a:blip r:embed="rId101"/>
        <a:stretch>
          <a:fillRect/>
        </a:stretch>
      </xdr:blipFill>
      <xdr:spPr>
        <a:xfrm>
          <a:off x="6409080" y="560733480"/>
          <a:ext cx="4889160" cy="8663040"/>
        </a:xfrm>
        <a:prstGeom prst="rect">
          <a:avLst/>
        </a:prstGeom>
      </xdr:spPr>
    </xdr:pic>
    <xdr:clientData/>
  </xdr:twoCellAnchor>
  <xdr:twoCellAnchor editAs="absolute">
    <xdr:from>
      <xdr:col>4</xdr:col>
      <xdr:colOff>77760</xdr:colOff>
      <xdr:row>887</xdr:row>
      <xdr:rowOff>491400</xdr:rowOff>
    </xdr:from>
    <xdr:to>
      <xdr:col>5</xdr:col>
      <xdr:colOff>471240</xdr:colOff>
      <xdr:row>901</xdr:row>
      <xdr:rowOff>246960</xdr:rowOff>
    </xdr:to>
    <xdr:pic>
      <xdr:nvPicPr>
        <xdr:cNvPr descr="" id="103" name="Рисунок 203"/>
        <xdr:cNvPicPr/>
      </xdr:nvPicPr>
      <xdr:blipFill>
        <a:blip r:embed="rId102"/>
        <a:stretch>
          <a:fillRect/>
        </a:stretch>
      </xdr:blipFill>
      <xdr:spPr>
        <a:xfrm>
          <a:off x="10905120" y="560733480"/>
          <a:ext cx="4889160" cy="8663040"/>
        </a:xfrm>
        <a:prstGeom prst="rect">
          <a:avLst/>
        </a:prstGeom>
      </xdr:spPr>
    </xdr:pic>
    <xdr:clientData/>
  </xdr:twoCellAnchor>
  <xdr:twoCellAnchor editAs="absolute">
    <xdr:from>
      <xdr:col>3</xdr:col>
      <xdr:colOff>77760</xdr:colOff>
      <xdr:row>903</xdr:row>
      <xdr:rowOff>491400</xdr:rowOff>
    </xdr:from>
    <xdr:to>
      <xdr:col>4</xdr:col>
      <xdr:colOff>470880</xdr:colOff>
      <xdr:row>917</xdr:row>
      <xdr:rowOff>246960</xdr:rowOff>
    </xdr:to>
    <xdr:pic>
      <xdr:nvPicPr>
        <xdr:cNvPr descr="" id="104" name="Рисунок 205"/>
        <xdr:cNvPicPr/>
      </xdr:nvPicPr>
      <xdr:blipFill>
        <a:blip r:embed="rId103"/>
        <a:stretch>
          <a:fillRect/>
        </a:stretch>
      </xdr:blipFill>
      <xdr:spPr>
        <a:xfrm>
          <a:off x="6409080" y="570420360"/>
          <a:ext cx="4889160" cy="8663040"/>
        </a:xfrm>
        <a:prstGeom prst="rect">
          <a:avLst/>
        </a:prstGeom>
      </xdr:spPr>
    </xdr:pic>
    <xdr:clientData/>
  </xdr:twoCellAnchor>
  <xdr:twoCellAnchor editAs="absolute">
    <xdr:from>
      <xdr:col>4</xdr:col>
      <xdr:colOff>77760</xdr:colOff>
      <xdr:row>903</xdr:row>
      <xdr:rowOff>491400</xdr:rowOff>
    </xdr:from>
    <xdr:to>
      <xdr:col>5</xdr:col>
      <xdr:colOff>471240</xdr:colOff>
      <xdr:row>917</xdr:row>
      <xdr:rowOff>246960</xdr:rowOff>
    </xdr:to>
    <xdr:pic>
      <xdr:nvPicPr>
        <xdr:cNvPr descr="" id="105" name="Рисунок 207"/>
        <xdr:cNvPicPr/>
      </xdr:nvPicPr>
      <xdr:blipFill>
        <a:blip r:embed="rId104"/>
        <a:stretch>
          <a:fillRect/>
        </a:stretch>
      </xdr:blipFill>
      <xdr:spPr>
        <a:xfrm>
          <a:off x="10905120" y="570420360"/>
          <a:ext cx="4889160" cy="8663040"/>
        </a:xfrm>
        <a:prstGeom prst="rect">
          <a:avLst/>
        </a:prstGeom>
      </xdr:spPr>
    </xdr:pic>
    <xdr:clientData/>
  </xdr:twoCellAnchor>
  <xdr:twoCellAnchor editAs="absolute">
    <xdr:from>
      <xdr:col>3</xdr:col>
      <xdr:colOff>77760</xdr:colOff>
      <xdr:row>919</xdr:row>
      <xdr:rowOff>491400</xdr:rowOff>
    </xdr:from>
    <xdr:to>
      <xdr:col>4</xdr:col>
      <xdr:colOff>470880</xdr:colOff>
      <xdr:row>933</xdr:row>
      <xdr:rowOff>246600</xdr:rowOff>
    </xdr:to>
    <xdr:pic>
      <xdr:nvPicPr>
        <xdr:cNvPr descr="" id="106" name="Рисунок 209"/>
        <xdr:cNvPicPr/>
      </xdr:nvPicPr>
      <xdr:blipFill>
        <a:blip r:embed="rId105"/>
        <a:stretch>
          <a:fillRect/>
        </a:stretch>
      </xdr:blipFill>
      <xdr:spPr>
        <a:xfrm>
          <a:off x="6409080" y="580107240"/>
          <a:ext cx="4889160" cy="8663040"/>
        </a:xfrm>
        <a:prstGeom prst="rect">
          <a:avLst/>
        </a:prstGeom>
      </xdr:spPr>
    </xdr:pic>
    <xdr:clientData/>
  </xdr:twoCellAnchor>
  <xdr:twoCellAnchor editAs="absolute">
    <xdr:from>
      <xdr:col>4</xdr:col>
      <xdr:colOff>77760</xdr:colOff>
      <xdr:row>919</xdr:row>
      <xdr:rowOff>491400</xdr:rowOff>
    </xdr:from>
    <xdr:to>
      <xdr:col>5</xdr:col>
      <xdr:colOff>471240</xdr:colOff>
      <xdr:row>933</xdr:row>
      <xdr:rowOff>246600</xdr:rowOff>
    </xdr:to>
    <xdr:pic>
      <xdr:nvPicPr>
        <xdr:cNvPr descr="" id="107" name="Рисунок 211"/>
        <xdr:cNvPicPr/>
      </xdr:nvPicPr>
      <xdr:blipFill>
        <a:blip r:embed="rId106"/>
        <a:stretch>
          <a:fillRect/>
        </a:stretch>
      </xdr:blipFill>
      <xdr:spPr>
        <a:xfrm>
          <a:off x="10905120" y="580107240"/>
          <a:ext cx="4889160" cy="8663040"/>
        </a:xfrm>
        <a:prstGeom prst="rect">
          <a:avLst/>
        </a:prstGeom>
      </xdr:spPr>
    </xdr:pic>
    <xdr:clientData/>
  </xdr:twoCellAnchor>
  <xdr:twoCellAnchor editAs="absolute">
    <xdr:from>
      <xdr:col>3</xdr:col>
      <xdr:colOff>77760</xdr:colOff>
      <xdr:row>935</xdr:row>
      <xdr:rowOff>491400</xdr:rowOff>
    </xdr:from>
    <xdr:to>
      <xdr:col>4</xdr:col>
      <xdr:colOff>470880</xdr:colOff>
      <xdr:row>949</xdr:row>
      <xdr:rowOff>246600</xdr:rowOff>
    </xdr:to>
    <xdr:pic>
      <xdr:nvPicPr>
        <xdr:cNvPr descr="" id="108" name="Рисунок 213"/>
        <xdr:cNvPicPr/>
      </xdr:nvPicPr>
      <xdr:blipFill>
        <a:blip r:embed="rId107"/>
        <a:stretch>
          <a:fillRect/>
        </a:stretch>
      </xdr:blipFill>
      <xdr:spPr>
        <a:xfrm>
          <a:off x="6409080" y="589794120"/>
          <a:ext cx="4889160" cy="8663040"/>
        </a:xfrm>
        <a:prstGeom prst="rect">
          <a:avLst/>
        </a:prstGeom>
      </xdr:spPr>
    </xdr:pic>
    <xdr:clientData/>
  </xdr:twoCellAnchor>
  <xdr:twoCellAnchor editAs="absolute">
    <xdr:from>
      <xdr:col>4</xdr:col>
      <xdr:colOff>77760</xdr:colOff>
      <xdr:row>935</xdr:row>
      <xdr:rowOff>491400</xdr:rowOff>
    </xdr:from>
    <xdr:to>
      <xdr:col>5</xdr:col>
      <xdr:colOff>471240</xdr:colOff>
      <xdr:row>949</xdr:row>
      <xdr:rowOff>246600</xdr:rowOff>
    </xdr:to>
    <xdr:pic>
      <xdr:nvPicPr>
        <xdr:cNvPr descr="" id="109" name="Рисунок 215"/>
        <xdr:cNvPicPr/>
      </xdr:nvPicPr>
      <xdr:blipFill>
        <a:blip r:embed="rId108"/>
        <a:stretch>
          <a:fillRect/>
        </a:stretch>
      </xdr:blipFill>
      <xdr:spPr>
        <a:xfrm>
          <a:off x="10905120" y="589794120"/>
          <a:ext cx="4889160" cy="8663040"/>
        </a:xfrm>
        <a:prstGeom prst="rect">
          <a:avLst/>
        </a:prstGeom>
      </xdr:spPr>
    </xdr:pic>
    <xdr:clientData/>
  </xdr:twoCellAnchor>
  <xdr:twoCellAnchor editAs="absolute">
    <xdr:from>
      <xdr:col>3</xdr:col>
      <xdr:colOff>77760</xdr:colOff>
      <xdr:row>967</xdr:row>
      <xdr:rowOff>491760</xdr:rowOff>
    </xdr:from>
    <xdr:to>
      <xdr:col>4</xdr:col>
      <xdr:colOff>470880</xdr:colOff>
      <xdr:row>981</xdr:row>
      <xdr:rowOff>246600</xdr:rowOff>
    </xdr:to>
    <xdr:pic>
      <xdr:nvPicPr>
        <xdr:cNvPr descr="" id="110" name="Рисунок 217"/>
        <xdr:cNvPicPr/>
      </xdr:nvPicPr>
      <xdr:blipFill>
        <a:blip r:embed="rId109"/>
        <a:stretch>
          <a:fillRect/>
        </a:stretch>
      </xdr:blipFill>
      <xdr:spPr>
        <a:xfrm>
          <a:off x="6409080" y="609168240"/>
          <a:ext cx="4889160" cy="8662680"/>
        </a:xfrm>
        <a:prstGeom prst="rect">
          <a:avLst/>
        </a:prstGeom>
      </xdr:spPr>
    </xdr:pic>
    <xdr:clientData/>
  </xdr:twoCellAnchor>
  <xdr:twoCellAnchor editAs="absolute">
    <xdr:from>
      <xdr:col>4</xdr:col>
      <xdr:colOff>77760</xdr:colOff>
      <xdr:row>967</xdr:row>
      <xdr:rowOff>491760</xdr:rowOff>
    </xdr:from>
    <xdr:to>
      <xdr:col>5</xdr:col>
      <xdr:colOff>471240</xdr:colOff>
      <xdr:row>981</xdr:row>
      <xdr:rowOff>246600</xdr:rowOff>
    </xdr:to>
    <xdr:pic>
      <xdr:nvPicPr>
        <xdr:cNvPr descr="" id="111" name="Рисунок 219"/>
        <xdr:cNvPicPr/>
      </xdr:nvPicPr>
      <xdr:blipFill>
        <a:blip r:embed="rId110"/>
        <a:stretch>
          <a:fillRect/>
        </a:stretch>
      </xdr:blipFill>
      <xdr:spPr>
        <a:xfrm>
          <a:off x="10905120" y="609168240"/>
          <a:ext cx="4889160" cy="8662680"/>
        </a:xfrm>
        <a:prstGeom prst="rect">
          <a:avLst/>
        </a:prstGeom>
      </xdr:spPr>
    </xdr:pic>
    <xdr:clientData/>
  </xdr:twoCellAnchor>
  <xdr:twoCellAnchor editAs="absolute">
    <xdr:from>
      <xdr:col>3</xdr:col>
      <xdr:colOff>77760</xdr:colOff>
      <xdr:row>983</xdr:row>
      <xdr:rowOff>491760</xdr:rowOff>
    </xdr:from>
    <xdr:to>
      <xdr:col>4</xdr:col>
      <xdr:colOff>470880</xdr:colOff>
      <xdr:row>997</xdr:row>
      <xdr:rowOff>246600</xdr:rowOff>
    </xdr:to>
    <xdr:pic>
      <xdr:nvPicPr>
        <xdr:cNvPr descr="" id="112" name="Рисунок 221"/>
        <xdr:cNvPicPr/>
      </xdr:nvPicPr>
      <xdr:blipFill>
        <a:blip r:embed="rId111"/>
        <a:stretch>
          <a:fillRect/>
        </a:stretch>
      </xdr:blipFill>
      <xdr:spPr>
        <a:xfrm>
          <a:off x="6409080" y="618855120"/>
          <a:ext cx="4889160" cy="8662680"/>
        </a:xfrm>
        <a:prstGeom prst="rect">
          <a:avLst/>
        </a:prstGeom>
      </xdr:spPr>
    </xdr:pic>
    <xdr:clientData/>
  </xdr:twoCellAnchor>
  <xdr:twoCellAnchor editAs="absolute">
    <xdr:from>
      <xdr:col>4</xdr:col>
      <xdr:colOff>77760</xdr:colOff>
      <xdr:row>983</xdr:row>
      <xdr:rowOff>491760</xdr:rowOff>
    </xdr:from>
    <xdr:to>
      <xdr:col>5</xdr:col>
      <xdr:colOff>471240</xdr:colOff>
      <xdr:row>997</xdr:row>
      <xdr:rowOff>246600</xdr:rowOff>
    </xdr:to>
    <xdr:pic>
      <xdr:nvPicPr>
        <xdr:cNvPr descr="" id="113" name="Рисунок 223"/>
        <xdr:cNvPicPr/>
      </xdr:nvPicPr>
      <xdr:blipFill>
        <a:blip r:embed="rId112"/>
        <a:stretch>
          <a:fillRect/>
        </a:stretch>
      </xdr:blipFill>
      <xdr:spPr>
        <a:xfrm>
          <a:off x="10905120" y="618855120"/>
          <a:ext cx="4889160" cy="8662680"/>
        </a:xfrm>
        <a:prstGeom prst="rect">
          <a:avLst/>
        </a:prstGeom>
      </xdr:spPr>
    </xdr:pic>
    <xdr:clientData/>
  </xdr:twoCellAnchor>
  <xdr:twoCellAnchor editAs="absolute">
    <xdr:from>
      <xdr:col>3</xdr:col>
      <xdr:colOff>77760</xdr:colOff>
      <xdr:row>999</xdr:row>
      <xdr:rowOff>491760</xdr:rowOff>
    </xdr:from>
    <xdr:to>
      <xdr:col>4</xdr:col>
      <xdr:colOff>470880</xdr:colOff>
      <xdr:row>1013</xdr:row>
      <xdr:rowOff>246960</xdr:rowOff>
    </xdr:to>
    <xdr:pic>
      <xdr:nvPicPr>
        <xdr:cNvPr descr="" id="114" name="Рисунок 225"/>
        <xdr:cNvPicPr/>
      </xdr:nvPicPr>
      <xdr:blipFill>
        <a:blip r:embed="rId113"/>
        <a:stretch>
          <a:fillRect/>
        </a:stretch>
      </xdr:blipFill>
      <xdr:spPr>
        <a:xfrm>
          <a:off x="6409080" y="628542000"/>
          <a:ext cx="4889160" cy="8663040"/>
        </a:xfrm>
        <a:prstGeom prst="rect">
          <a:avLst/>
        </a:prstGeom>
      </xdr:spPr>
    </xdr:pic>
    <xdr:clientData/>
  </xdr:twoCellAnchor>
  <xdr:twoCellAnchor editAs="absolute">
    <xdr:from>
      <xdr:col>4</xdr:col>
      <xdr:colOff>77760</xdr:colOff>
      <xdr:row>999</xdr:row>
      <xdr:rowOff>491760</xdr:rowOff>
    </xdr:from>
    <xdr:to>
      <xdr:col>5</xdr:col>
      <xdr:colOff>471240</xdr:colOff>
      <xdr:row>1013</xdr:row>
      <xdr:rowOff>246960</xdr:rowOff>
    </xdr:to>
    <xdr:pic>
      <xdr:nvPicPr>
        <xdr:cNvPr descr="" id="115" name="Рисунок 227"/>
        <xdr:cNvPicPr/>
      </xdr:nvPicPr>
      <xdr:blipFill>
        <a:blip r:embed="rId114"/>
        <a:stretch>
          <a:fillRect/>
        </a:stretch>
      </xdr:blipFill>
      <xdr:spPr>
        <a:xfrm>
          <a:off x="10905120" y="628542000"/>
          <a:ext cx="4889160" cy="8663040"/>
        </a:xfrm>
        <a:prstGeom prst="rect">
          <a:avLst/>
        </a:prstGeom>
      </xdr:spPr>
    </xdr:pic>
    <xdr:clientData/>
  </xdr:twoCellAnchor>
  <xdr:twoCellAnchor editAs="absolute">
    <xdr:from>
      <xdr:col>3</xdr:col>
      <xdr:colOff>77760</xdr:colOff>
      <xdr:row>1015</xdr:row>
      <xdr:rowOff>491040</xdr:rowOff>
    </xdr:from>
    <xdr:to>
      <xdr:col>4</xdr:col>
      <xdr:colOff>470880</xdr:colOff>
      <xdr:row>1029</xdr:row>
      <xdr:rowOff>246600</xdr:rowOff>
    </xdr:to>
    <xdr:pic>
      <xdr:nvPicPr>
        <xdr:cNvPr descr="" id="116" name="Рисунок 229"/>
        <xdr:cNvPicPr/>
      </xdr:nvPicPr>
      <xdr:blipFill>
        <a:blip r:embed="rId115"/>
        <a:stretch>
          <a:fillRect/>
        </a:stretch>
      </xdr:blipFill>
      <xdr:spPr>
        <a:xfrm>
          <a:off x="6409080" y="638228520"/>
          <a:ext cx="4889160" cy="8663040"/>
        </a:xfrm>
        <a:prstGeom prst="rect">
          <a:avLst/>
        </a:prstGeom>
      </xdr:spPr>
    </xdr:pic>
    <xdr:clientData/>
  </xdr:twoCellAnchor>
  <xdr:twoCellAnchor editAs="absolute">
    <xdr:from>
      <xdr:col>4</xdr:col>
      <xdr:colOff>77760</xdr:colOff>
      <xdr:row>1015</xdr:row>
      <xdr:rowOff>491040</xdr:rowOff>
    </xdr:from>
    <xdr:to>
      <xdr:col>5</xdr:col>
      <xdr:colOff>471240</xdr:colOff>
      <xdr:row>1029</xdr:row>
      <xdr:rowOff>246600</xdr:rowOff>
    </xdr:to>
    <xdr:pic>
      <xdr:nvPicPr>
        <xdr:cNvPr descr="" id="117" name="Рисунок 231"/>
        <xdr:cNvPicPr/>
      </xdr:nvPicPr>
      <xdr:blipFill>
        <a:blip r:embed="rId116"/>
        <a:stretch>
          <a:fillRect/>
        </a:stretch>
      </xdr:blipFill>
      <xdr:spPr>
        <a:xfrm>
          <a:off x="10905120" y="638228520"/>
          <a:ext cx="4889160" cy="8663040"/>
        </a:xfrm>
        <a:prstGeom prst="rect">
          <a:avLst/>
        </a:prstGeom>
      </xdr:spPr>
    </xdr:pic>
    <xdr:clientData/>
  </xdr:twoCellAnchor>
  <xdr:twoCellAnchor editAs="absolute">
    <xdr:from>
      <xdr:col>3</xdr:col>
      <xdr:colOff>77760</xdr:colOff>
      <xdr:row>1031</xdr:row>
      <xdr:rowOff>491400</xdr:rowOff>
    </xdr:from>
    <xdr:to>
      <xdr:col>4</xdr:col>
      <xdr:colOff>470880</xdr:colOff>
      <xdr:row>1045</xdr:row>
      <xdr:rowOff>246960</xdr:rowOff>
    </xdr:to>
    <xdr:pic>
      <xdr:nvPicPr>
        <xdr:cNvPr descr="" id="118" name="Рисунок 233"/>
        <xdr:cNvPicPr/>
      </xdr:nvPicPr>
      <xdr:blipFill>
        <a:blip r:embed="rId117"/>
        <a:stretch>
          <a:fillRect/>
        </a:stretch>
      </xdr:blipFill>
      <xdr:spPr>
        <a:xfrm>
          <a:off x="6409080" y="647915760"/>
          <a:ext cx="4889160" cy="8663040"/>
        </a:xfrm>
        <a:prstGeom prst="rect">
          <a:avLst/>
        </a:prstGeom>
      </xdr:spPr>
    </xdr:pic>
    <xdr:clientData/>
  </xdr:twoCellAnchor>
  <xdr:twoCellAnchor editAs="absolute">
    <xdr:from>
      <xdr:col>4</xdr:col>
      <xdr:colOff>77760</xdr:colOff>
      <xdr:row>1031</xdr:row>
      <xdr:rowOff>478440</xdr:rowOff>
    </xdr:from>
    <xdr:to>
      <xdr:col>5</xdr:col>
      <xdr:colOff>471240</xdr:colOff>
      <xdr:row>1045</xdr:row>
      <xdr:rowOff>255240</xdr:rowOff>
    </xdr:to>
    <xdr:pic>
      <xdr:nvPicPr>
        <xdr:cNvPr descr="" id="119" name="Рисунок 235"/>
        <xdr:cNvPicPr/>
      </xdr:nvPicPr>
      <xdr:blipFill>
        <a:blip r:embed="rId118"/>
        <a:stretch>
          <a:fillRect/>
        </a:stretch>
      </xdr:blipFill>
      <xdr:spPr>
        <a:xfrm>
          <a:off x="10905120" y="647902800"/>
          <a:ext cx="4889160" cy="8684280"/>
        </a:xfrm>
        <a:prstGeom prst="rect">
          <a:avLst/>
        </a:prstGeom>
      </xdr:spPr>
    </xdr:pic>
    <xdr:clientData/>
  </xdr:twoCellAnchor>
  <xdr:twoCellAnchor editAs="absolute">
    <xdr:from>
      <xdr:col>3</xdr:col>
      <xdr:colOff>77760</xdr:colOff>
      <xdr:row>1047</xdr:row>
      <xdr:rowOff>491400</xdr:rowOff>
    </xdr:from>
    <xdr:to>
      <xdr:col>4</xdr:col>
      <xdr:colOff>470880</xdr:colOff>
      <xdr:row>1061</xdr:row>
      <xdr:rowOff>246600</xdr:rowOff>
    </xdr:to>
    <xdr:pic>
      <xdr:nvPicPr>
        <xdr:cNvPr descr="" id="120" name="Рисунок 237"/>
        <xdr:cNvPicPr/>
      </xdr:nvPicPr>
      <xdr:blipFill>
        <a:blip r:embed="rId119"/>
        <a:stretch>
          <a:fillRect/>
        </a:stretch>
      </xdr:blipFill>
      <xdr:spPr>
        <a:xfrm>
          <a:off x="6409080" y="657602640"/>
          <a:ext cx="4889160" cy="8663040"/>
        </a:xfrm>
        <a:prstGeom prst="rect">
          <a:avLst/>
        </a:prstGeom>
      </xdr:spPr>
    </xdr:pic>
    <xdr:clientData/>
  </xdr:twoCellAnchor>
  <xdr:twoCellAnchor editAs="absolute">
    <xdr:from>
      <xdr:col>4</xdr:col>
      <xdr:colOff>77760</xdr:colOff>
      <xdr:row>1047</xdr:row>
      <xdr:rowOff>491400</xdr:rowOff>
    </xdr:from>
    <xdr:to>
      <xdr:col>5</xdr:col>
      <xdr:colOff>471240</xdr:colOff>
      <xdr:row>1061</xdr:row>
      <xdr:rowOff>246600</xdr:rowOff>
    </xdr:to>
    <xdr:pic>
      <xdr:nvPicPr>
        <xdr:cNvPr descr="" id="121" name="Рисунок 239"/>
        <xdr:cNvPicPr/>
      </xdr:nvPicPr>
      <xdr:blipFill>
        <a:blip r:embed="rId120"/>
        <a:stretch>
          <a:fillRect/>
        </a:stretch>
      </xdr:blipFill>
      <xdr:spPr>
        <a:xfrm>
          <a:off x="10905120" y="657602640"/>
          <a:ext cx="4889160" cy="8663040"/>
        </a:xfrm>
        <a:prstGeom prst="rect">
          <a:avLst/>
        </a:prstGeom>
      </xdr:spPr>
    </xdr:pic>
    <xdr:clientData/>
  </xdr:twoCellAnchor>
  <xdr:twoCellAnchor editAs="absolute">
    <xdr:from>
      <xdr:col>3</xdr:col>
      <xdr:colOff>77760</xdr:colOff>
      <xdr:row>1063</xdr:row>
      <xdr:rowOff>491400</xdr:rowOff>
    </xdr:from>
    <xdr:to>
      <xdr:col>4</xdr:col>
      <xdr:colOff>470880</xdr:colOff>
      <xdr:row>1077</xdr:row>
      <xdr:rowOff>246600</xdr:rowOff>
    </xdr:to>
    <xdr:pic>
      <xdr:nvPicPr>
        <xdr:cNvPr descr="" id="122" name="Рисунок 241"/>
        <xdr:cNvPicPr/>
      </xdr:nvPicPr>
      <xdr:blipFill>
        <a:blip r:embed="rId121"/>
        <a:stretch>
          <a:fillRect/>
        </a:stretch>
      </xdr:blipFill>
      <xdr:spPr>
        <a:xfrm>
          <a:off x="6409080" y="667289520"/>
          <a:ext cx="4889160" cy="8663040"/>
        </a:xfrm>
        <a:prstGeom prst="rect">
          <a:avLst/>
        </a:prstGeom>
      </xdr:spPr>
    </xdr:pic>
    <xdr:clientData/>
  </xdr:twoCellAnchor>
  <xdr:twoCellAnchor editAs="absolute">
    <xdr:from>
      <xdr:col>4</xdr:col>
      <xdr:colOff>77760</xdr:colOff>
      <xdr:row>1063</xdr:row>
      <xdr:rowOff>491400</xdr:rowOff>
    </xdr:from>
    <xdr:to>
      <xdr:col>5</xdr:col>
      <xdr:colOff>471240</xdr:colOff>
      <xdr:row>1077</xdr:row>
      <xdr:rowOff>246600</xdr:rowOff>
    </xdr:to>
    <xdr:pic>
      <xdr:nvPicPr>
        <xdr:cNvPr descr="" id="123" name="Рисунок 243"/>
        <xdr:cNvPicPr/>
      </xdr:nvPicPr>
      <xdr:blipFill>
        <a:blip r:embed="rId122"/>
        <a:stretch>
          <a:fillRect/>
        </a:stretch>
      </xdr:blipFill>
      <xdr:spPr>
        <a:xfrm>
          <a:off x="10905120" y="667289520"/>
          <a:ext cx="4889160" cy="8663040"/>
        </a:xfrm>
        <a:prstGeom prst="rect">
          <a:avLst/>
        </a:prstGeom>
      </xdr:spPr>
    </xdr:pic>
    <xdr:clientData/>
  </xdr:twoCellAnchor>
  <xdr:twoCellAnchor editAs="absolute">
    <xdr:from>
      <xdr:col>3</xdr:col>
      <xdr:colOff>77760</xdr:colOff>
      <xdr:row>1079</xdr:row>
      <xdr:rowOff>491040</xdr:rowOff>
    </xdr:from>
    <xdr:to>
      <xdr:col>4</xdr:col>
      <xdr:colOff>470880</xdr:colOff>
      <xdr:row>1093</xdr:row>
      <xdr:rowOff>246240</xdr:rowOff>
    </xdr:to>
    <xdr:pic>
      <xdr:nvPicPr>
        <xdr:cNvPr descr="" id="124" name="Рисунок 245"/>
        <xdr:cNvPicPr/>
      </xdr:nvPicPr>
      <xdr:blipFill>
        <a:blip r:embed="rId123"/>
        <a:stretch>
          <a:fillRect/>
        </a:stretch>
      </xdr:blipFill>
      <xdr:spPr>
        <a:xfrm>
          <a:off x="6409080" y="676976040"/>
          <a:ext cx="4889160" cy="8663040"/>
        </a:xfrm>
        <a:prstGeom prst="rect">
          <a:avLst/>
        </a:prstGeom>
      </xdr:spPr>
    </xdr:pic>
    <xdr:clientData/>
  </xdr:twoCellAnchor>
  <xdr:twoCellAnchor editAs="absolute">
    <xdr:from>
      <xdr:col>4</xdr:col>
      <xdr:colOff>77760</xdr:colOff>
      <xdr:row>1080</xdr:row>
      <xdr:rowOff>472680</xdr:rowOff>
    </xdr:from>
    <xdr:to>
      <xdr:col>5</xdr:col>
      <xdr:colOff>471240</xdr:colOff>
      <xdr:row>1092</xdr:row>
      <xdr:rowOff>267480</xdr:rowOff>
    </xdr:to>
    <xdr:pic>
      <xdr:nvPicPr>
        <xdr:cNvPr descr="" id="125" name="Рисунок 247"/>
        <xdr:cNvPicPr/>
      </xdr:nvPicPr>
      <xdr:blipFill>
        <a:blip r:embed="rId124"/>
        <a:stretch>
          <a:fillRect/>
        </a:stretch>
      </xdr:blipFill>
      <xdr:spPr>
        <a:xfrm>
          <a:off x="10905120" y="677593800"/>
          <a:ext cx="4889160" cy="7430040"/>
        </a:xfrm>
        <a:prstGeom prst="rect">
          <a:avLst/>
        </a:prstGeom>
      </xdr:spPr>
    </xdr:pic>
    <xdr:clientData/>
  </xdr:twoCellAnchor>
  <xdr:twoCellAnchor editAs="absolute">
    <xdr:from>
      <xdr:col>3</xdr:col>
      <xdr:colOff>77760</xdr:colOff>
      <xdr:row>1095</xdr:row>
      <xdr:rowOff>491760</xdr:rowOff>
    </xdr:from>
    <xdr:to>
      <xdr:col>4</xdr:col>
      <xdr:colOff>470880</xdr:colOff>
      <xdr:row>1109</xdr:row>
      <xdr:rowOff>246600</xdr:rowOff>
    </xdr:to>
    <xdr:pic>
      <xdr:nvPicPr>
        <xdr:cNvPr descr="" id="126" name="Рисунок 249"/>
        <xdr:cNvPicPr/>
      </xdr:nvPicPr>
      <xdr:blipFill>
        <a:blip r:embed="rId125"/>
        <a:stretch>
          <a:fillRect/>
        </a:stretch>
      </xdr:blipFill>
      <xdr:spPr>
        <a:xfrm>
          <a:off x="6409080" y="686663640"/>
          <a:ext cx="4889160" cy="8662680"/>
        </a:xfrm>
        <a:prstGeom prst="rect">
          <a:avLst/>
        </a:prstGeom>
      </xdr:spPr>
    </xdr:pic>
    <xdr:clientData/>
  </xdr:twoCellAnchor>
  <xdr:twoCellAnchor editAs="absolute">
    <xdr:from>
      <xdr:col>4</xdr:col>
      <xdr:colOff>77760</xdr:colOff>
      <xdr:row>1095</xdr:row>
      <xdr:rowOff>491760</xdr:rowOff>
    </xdr:from>
    <xdr:to>
      <xdr:col>5</xdr:col>
      <xdr:colOff>471240</xdr:colOff>
      <xdr:row>1109</xdr:row>
      <xdr:rowOff>246600</xdr:rowOff>
    </xdr:to>
    <xdr:pic>
      <xdr:nvPicPr>
        <xdr:cNvPr descr="" id="127" name="Рисунок 251"/>
        <xdr:cNvPicPr/>
      </xdr:nvPicPr>
      <xdr:blipFill>
        <a:blip r:embed="rId126"/>
        <a:stretch>
          <a:fillRect/>
        </a:stretch>
      </xdr:blipFill>
      <xdr:spPr>
        <a:xfrm>
          <a:off x="10905120" y="686663640"/>
          <a:ext cx="4889160" cy="8662680"/>
        </a:xfrm>
        <a:prstGeom prst="rect">
          <a:avLst/>
        </a:prstGeom>
      </xdr:spPr>
    </xdr:pic>
    <xdr:clientData/>
  </xdr:twoCellAnchor>
  <xdr:twoCellAnchor editAs="absolute">
    <xdr:from>
      <xdr:col>3</xdr:col>
      <xdr:colOff>77760</xdr:colOff>
      <xdr:row>1111</xdr:row>
      <xdr:rowOff>491760</xdr:rowOff>
    </xdr:from>
    <xdr:to>
      <xdr:col>4</xdr:col>
      <xdr:colOff>470880</xdr:colOff>
      <xdr:row>1125</xdr:row>
      <xdr:rowOff>246600</xdr:rowOff>
    </xdr:to>
    <xdr:pic>
      <xdr:nvPicPr>
        <xdr:cNvPr descr="" id="128" name="Рисунок 253"/>
        <xdr:cNvPicPr/>
      </xdr:nvPicPr>
      <xdr:blipFill>
        <a:blip r:embed="rId127"/>
        <a:stretch>
          <a:fillRect/>
        </a:stretch>
      </xdr:blipFill>
      <xdr:spPr>
        <a:xfrm>
          <a:off x="6409080" y="696350520"/>
          <a:ext cx="4889160" cy="8662680"/>
        </a:xfrm>
        <a:prstGeom prst="rect">
          <a:avLst/>
        </a:prstGeom>
      </xdr:spPr>
    </xdr:pic>
    <xdr:clientData/>
  </xdr:twoCellAnchor>
  <xdr:twoCellAnchor editAs="absolute">
    <xdr:from>
      <xdr:col>4</xdr:col>
      <xdr:colOff>77760</xdr:colOff>
      <xdr:row>1111</xdr:row>
      <xdr:rowOff>491760</xdr:rowOff>
    </xdr:from>
    <xdr:to>
      <xdr:col>5</xdr:col>
      <xdr:colOff>471240</xdr:colOff>
      <xdr:row>1125</xdr:row>
      <xdr:rowOff>246600</xdr:rowOff>
    </xdr:to>
    <xdr:pic>
      <xdr:nvPicPr>
        <xdr:cNvPr descr="" id="129" name="Рисунок 255"/>
        <xdr:cNvPicPr/>
      </xdr:nvPicPr>
      <xdr:blipFill>
        <a:blip r:embed="rId128"/>
        <a:stretch>
          <a:fillRect/>
        </a:stretch>
      </xdr:blipFill>
      <xdr:spPr>
        <a:xfrm>
          <a:off x="10905120" y="696350520"/>
          <a:ext cx="4889160" cy="8662680"/>
        </a:xfrm>
        <a:prstGeom prst="rect">
          <a:avLst/>
        </a:prstGeom>
      </xdr:spPr>
    </xdr:pic>
    <xdr:clientData/>
  </xdr:twoCellAnchor>
  <xdr:twoCellAnchor editAs="absolute">
    <xdr:from>
      <xdr:col>3</xdr:col>
      <xdr:colOff>77760</xdr:colOff>
      <xdr:row>1127</xdr:row>
      <xdr:rowOff>491760</xdr:rowOff>
    </xdr:from>
    <xdr:to>
      <xdr:col>4</xdr:col>
      <xdr:colOff>470880</xdr:colOff>
      <xdr:row>1141</xdr:row>
      <xdr:rowOff>246960</xdr:rowOff>
    </xdr:to>
    <xdr:pic>
      <xdr:nvPicPr>
        <xdr:cNvPr descr="" id="130" name="Рисунок 257"/>
        <xdr:cNvPicPr/>
      </xdr:nvPicPr>
      <xdr:blipFill>
        <a:blip r:embed="rId129"/>
        <a:stretch>
          <a:fillRect/>
        </a:stretch>
      </xdr:blipFill>
      <xdr:spPr>
        <a:xfrm>
          <a:off x="6409080" y="706037400"/>
          <a:ext cx="4889160" cy="8663040"/>
        </a:xfrm>
        <a:prstGeom prst="rect">
          <a:avLst/>
        </a:prstGeom>
      </xdr:spPr>
    </xdr:pic>
    <xdr:clientData/>
  </xdr:twoCellAnchor>
  <xdr:twoCellAnchor editAs="absolute">
    <xdr:from>
      <xdr:col>3</xdr:col>
      <xdr:colOff>77760</xdr:colOff>
      <xdr:row>1143</xdr:row>
      <xdr:rowOff>491400</xdr:rowOff>
    </xdr:from>
    <xdr:to>
      <xdr:col>4</xdr:col>
      <xdr:colOff>470880</xdr:colOff>
      <xdr:row>1157</xdr:row>
      <xdr:rowOff>246960</xdr:rowOff>
    </xdr:to>
    <xdr:pic>
      <xdr:nvPicPr>
        <xdr:cNvPr descr="" id="131" name="Рисунок 259"/>
        <xdr:cNvPicPr/>
      </xdr:nvPicPr>
      <xdr:blipFill>
        <a:blip r:embed="rId130"/>
        <a:stretch>
          <a:fillRect/>
        </a:stretch>
      </xdr:blipFill>
      <xdr:spPr>
        <a:xfrm>
          <a:off x="6409080" y="715724280"/>
          <a:ext cx="4889160" cy="8663040"/>
        </a:xfrm>
        <a:prstGeom prst="rect">
          <a:avLst/>
        </a:prstGeom>
      </xdr:spPr>
    </xdr:pic>
    <xdr:clientData/>
  </xdr:twoCellAnchor>
  <xdr:twoCellAnchor editAs="absolute">
    <xdr:from>
      <xdr:col>4</xdr:col>
      <xdr:colOff>77760</xdr:colOff>
      <xdr:row>1143</xdr:row>
      <xdr:rowOff>491400</xdr:rowOff>
    </xdr:from>
    <xdr:to>
      <xdr:col>5</xdr:col>
      <xdr:colOff>471240</xdr:colOff>
      <xdr:row>1157</xdr:row>
      <xdr:rowOff>246960</xdr:rowOff>
    </xdr:to>
    <xdr:pic>
      <xdr:nvPicPr>
        <xdr:cNvPr descr="" id="132" name="Рисунок 261"/>
        <xdr:cNvPicPr/>
      </xdr:nvPicPr>
      <xdr:blipFill>
        <a:blip r:embed="rId131"/>
        <a:stretch>
          <a:fillRect/>
        </a:stretch>
      </xdr:blipFill>
      <xdr:spPr>
        <a:xfrm>
          <a:off x="10905120" y="715724280"/>
          <a:ext cx="4889160" cy="8663040"/>
        </a:xfrm>
        <a:prstGeom prst="rect">
          <a:avLst/>
        </a:prstGeom>
      </xdr:spPr>
    </xdr:pic>
    <xdr:clientData/>
  </xdr:twoCellAnchor>
  <xdr:twoCellAnchor editAs="absolute">
    <xdr:from>
      <xdr:col>3</xdr:col>
      <xdr:colOff>77760</xdr:colOff>
      <xdr:row>1159</xdr:row>
      <xdr:rowOff>491400</xdr:rowOff>
    </xdr:from>
    <xdr:to>
      <xdr:col>4</xdr:col>
      <xdr:colOff>470880</xdr:colOff>
      <xdr:row>1173</xdr:row>
      <xdr:rowOff>246960</xdr:rowOff>
    </xdr:to>
    <xdr:pic>
      <xdr:nvPicPr>
        <xdr:cNvPr descr="" id="133" name="Рисунок 263"/>
        <xdr:cNvPicPr/>
      </xdr:nvPicPr>
      <xdr:blipFill>
        <a:blip r:embed="rId132"/>
        <a:stretch>
          <a:fillRect/>
        </a:stretch>
      </xdr:blipFill>
      <xdr:spPr>
        <a:xfrm>
          <a:off x="6409080" y="725411160"/>
          <a:ext cx="4889160" cy="8663040"/>
        </a:xfrm>
        <a:prstGeom prst="rect">
          <a:avLst/>
        </a:prstGeom>
      </xdr:spPr>
    </xdr:pic>
    <xdr:clientData/>
  </xdr:twoCellAnchor>
  <xdr:twoCellAnchor editAs="absolute">
    <xdr:from>
      <xdr:col>4</xdr:col>
      <xdr:colOff>77760</xdr:colOff>
      <xdr:row>1159</xdr:row>
      <xdr:rowOff>491400</xdr:rowOff>
    </xdr:from>
    <xdr:to>
      <xdr:col>5</xdr:col>
      <xdr:colOff>471240</xdr:colOff>
      <xdr:row>1173</xdr:row>
      <xdr:rowOff>246960</xdr:rowOff>
    </xdr:to>
    <xdr:pic>
      <xdr:nvPicPr>
        <xdr:cNvPr descr="" id="134" name="Рисунок 265"/>
        <xdr:cNvPicPr/>
      </xdr:nvPicPr>
      <xdr:blipFill>
        <a:blip r:embed="rId133"/>
        <a:stretch>
          <a:fillRect/>
        </a:stretch>
      </xdr:blipFill>
      <xdr:spPr>
        <a:xfrm>
          <a:off x="10905120" y="725411160"/>
          <a:ext cx="4889160" cy="8663040"/>
        </a:xfrm>
        <a:prstGeom prst="rect">
          <a:avLst/>
        </a:prstGeom>
      </xdr:spPr>
    </xdr:pic>
    <xdr:clientData/>
  </xdr:twoCellAnchor>
  <xdr:twoCellAnchor editAs="absolute">
    <xdr:from>
      <xdr:col>3</xdr:col>
      <xdr:colOff>77760</xdr:colOff>
      <xdr:row>1175</xdr:row>
      <xdr:rowOff>491400</xdr:rowOff>
    </xdr:from>
    <xdr:to>
      <xdr:col>4</xdr:col>
      <xdr:colOff>470880</xdr:colOff>
      <xdr:row>1189</xdr:row>
      <xdr:rowOff>246600</xdr:rowOff>
    </xdr:to>
    <xdr:pic>
      <xdr:nvPicPr>
        <xdr:cNvPr descr="" id="135" name="Рисунок 267"/>
        <xdr:cNvPicPr/>
      </xdr:nvPicPr>
      <xdr:blipFill>
        <a:blip r:embed="rId134"/>
        <a:stretch>
          <a:fillRect/>
        </a:stretch>
      </xdr:blipFill>
      <xdr:spPr>
        <a:xfrm>
          <a:off x="6409080" y="735098040"/>
          <a:ext cx="4889160" cy="8663040"/>
        </a:xfrm>
        <a:prstGeom prst="rect">
          <a:avLst/>
        </a:prstGeom>
      </xdr:spPr>
    </xdr:pic>
    <xdr:clientData/>
  </xdr:twoCellAnchor>
  <xdr:twoCellAnchor editAs="absolute">
    <xdr:from>
      <xdr:col>4</xdr:col>
      <xdr:colOff>77760</xdr:colOff>
      <xdr:row>1175</xdr:row>
      <xdr:rowOff>491400</xdr:rowOff>
    </xdr:from>
    <xdr:to>
      <xdr:col>5</xdr:col>
      <xdr:colOff>471240</xdr:colOff>
      <xdr:row>1189</xdr:row>
      <xdr:rowOff>246600</xdr:rowOff>
    </xdr:to>
    <xdr:pic>
      <xdr:nvPicPr>
        <xdr:cNvPr descr="" id="136" name="Рисунок 269"/>
        <xdr:cNvPicPr/>
      </xdr:nvPicPr>
      <xdr:blipFill>
        <a:blip r:embed="rId135"/>
        <a:stretch>
          <a:fillRect/>
        </a:stretch>
      </xdr:blipFill>
      <xdr:spPr>
        <a:xfrm>
          <a:off x="10905120" y="735098040"/>
          <a:ext cx="4889160" cy="8663040"/>
        </a:xfrm>
        <a:prstGeom prst="rect">
          <a:avLst/>
        </a:prstGeom>
      </xdr:spPr>
    </xdr:pic>
    <xdr:clientData/>
  </xdr:twoCellAnchor>
  <xdr:twoCellAnchor editAs="absolute">
    <xdr:from>
      <xdr:col>3</xdr:col>
      <xdr:colOff>77760</xdr:colOff>
      <xdr:row>1191</xdr:row>
      <xdr:rowOff>491400</xdr:rowOff>
    </xdr:from>
    <xdr:to>
      <xdr:col>4</xdr:col>
      <xdr:colOff>470880</xdr:colOff>
      <xdr:row>1205</xdr:row>
      <xdr:rowOff>246600</xdr:rowOff>
    </xdr:to>
    <xdr:pic>
      <xdr:nvPicPr>
        <xdr:cNvPr descr="" id="137" name="Рисунок 271"/>
        <xdr:cNvPicPr/>
      </xdr:nvPicPr>
      <xdr:blipFill>
        <a:blip r:embed="rId136"/>
        <a:stretch>
          <a:fillRect/>
        </a:stretch>
      </xdr:blipFill>
      <xdr:spPr>
        <a:xfrm>
          <a:off x="6409080" y="744784920"/>
          <a:ext cx="4889160" cy="8663040"/>
        </a:xfrm>
        <a:prstGeom prst="rect">
          <a:avLst/>
        </a:prstGeom>
      </xdr:spPr>
    </xdr:pic>
    <xdr:clientData/>
  </xdr:twoCellAnchor>
  <xdr:twoCellAnchor editAs="absolute">
    <xdr:from>
      <xdr:col>4</xdr:col>
      <xdr:colOff>77760</xdr:colOff>
      <xdr:row>1191</xdr:row>
      <xdr:rowOff>491400</xdr:rowOff>
    </xdr:from>
    <xdr:to>
      <xdr:col>5</xdr:col>
      <xdr:colOff>471240</xdr:colOff>
      <xdr:row>1205</xdr:row>
      <xdr:rowOff>246600</xdr:rowOff>
    </xdr:to>
    <xdr:pic>
      <xdr:nvPicPr>
        <xdr:cNvPr descr="" id="138" name="Рисунок 273"/>
        <xdr:cNvPicPr/>
      </xdr:nvPicPr>
      <xdr:blipFill>
        <a:blip r:embed="rId137"/>
        <a:stretch>
          <a:fillRect/>
        </a:stretch>
      </xdr:blipFill>
      <xdr:spPr>
        <a:xfrm>
          <a:off x="10905120" y="744784920"/>
          <a:ext cx="4889160" cy="8663040"/>
        </a:xfrm>
        <a:prstGeom prst="rect">
          <a:avLst/>
        </a:prstGeom>
      </xdr:spPr>
    </xdr:pic>
    <xdr:clientData/>
  </xdr:twoCellAnchor>
  <xdr:twoCellAnchor editAs="absolute">
    <xdr:from>
      <xdr:col>3</xdr:col>
      <xdr:colOff>77760</xdr:colOff>
      <xdr:row>1207</xdr:row>
      <xdr:rowOff>491400</xdr:rowOff>
    </xdr:from>
    <xdr:to>
      <xdr:col>4</xdr:col>
      <xdr:colOff>470880</xdr:colOff>
      <xdr:row>1221</xdr:row>
      <xdr:rowOff>246600</xdr:rowOff>
    </xdr:to>
    <xdr:pic>
      <xdr:nvPicPr>
        <xdr:cNvPr descr="" id="139" name="Рисунок 275"/>
        <xdr:cNvPicPr/>
      </xdr:nvPicPr>
      <xdr:blipFill>
        <a:blip r:embed="rId138"/>
        <a:stretch>
          <a:fillRect/>
        </a:stretch>
      </xdr:blipFill>
      <xdr:spPr>
        <a:xfrm>
          <a:off x="6409080" y="754471800"/>
          <a:ext cx="4889160" cy="8663040"/>
        </a:xfrm>
        <a:prstGeom prst="rect">
          <a:avLst/>
        </a:prstGeom>
      </xdr:spPr>
    </xdr:pic>
    <xdr:clientData/>
  </xdr:twoCellAnchor>
  <xdr:twoCellAnchor editAs="absolute">
    <xdr:from>
      <xdr:col>4</xdr:col>
      <xdr:colOff>77760</xdr:colOff>
      <xdr:row>1207</xdr:row>
      <xdr:rowOff>491400</xdr:rowOff>
    </xdr:from>
    <xdr:to>
      <xdr:col>5</xdr:col>
      <xdr:colOff>471240</xdr:colOff>
      <xdr:row>1221</xdr:row>
      <xdr:rowOff>246600</xdr:rowOff>
    </xdr:to>
    <xdr:pic>
      <xdr:nvPicPr>
        <xdr:cNvPr descr="" id="140" name="Рисунок 277"/>
        <xdr:cNvPicPr/>
      </xdr:nvPicPr>
      <xdr:blipFill>
        <a:blip r:embed="rId139"/>
        <a:stretch>
          <a:fillRect/>
        </a:stretch>
      </xdr:blipFill>
      <xdr:spPr>
        <a:xfrm>
          <a:off x="10905120" y="754471800"/>
          <a:ext cx="4889160" cy="8663040"/>
        </a:xfrm>
        <a:prstGeom prst="rect">
          <a:avLst/>
        </a:prstGeom>
      </xdr:spPr>
    </xdr:pic>
    <xdr:clientData/>
  </xdr:twoCellAnchor>
  <xdr:twoCellAnchor editAs="absolute">
    <xdr:from>
      <xdr:col>3</xdr:col>
      <xdr:colOff>77760</xdr:colOff>
      <xdr:row>1223</xdr:row>
      <xdr:rowOff>491760</xdr:rowOff>
    </xdr:from>
    <xdr:to>
      <xdr:col>4</xdr:col>
      <xdr:colOff>470880</xdr:colOff>
      <xdr:row>1237</xdr:row>
      <xdr:rowOff>246600</xdr:rowOff>
    </xdr:to>
    <xdr:pic>
      <xdr:nvPicPr>
        <xdr:cNvPr descr="" id="141" name="Рисунок 279"/>
        <xdr:cNvPicPr/>
      </xdr:nvPicPr>
      <xdr:blipFill>
        <a:blip r:embed="rId140"/>
        <a:stretch>
          <a:fillRect/>
        </a:stretch>
      </xdr:blipFill>
      <xdr:spPr>
        <a:xfrm>
          <a:off x="6409080" y="764159040"/>
          <a:ext cx="4889160" cy="8662680"/>
        </a:xfrm>
        <a:prstGeom prst="rect">
          <a:avLst/>
        </a:prstGeom>
      </xdr:spPr>
    </xdr:pic>
    <xdr:clientData/>
  </xdr:twoCellAnchor>
  <xdr:twoCellAnchor editAs="absolute">
    <xdr:from>
      <xdr:col>4</xdr:col>
      <xdr:colOff>77760</xdr:colOff>
      <xdr:row>1223</xdr:row>
      <xdr:rowOff>491760</xdr:rowOff>
    </xdr:from>
    <xdr:to>
      <xdr:col>5</xdr:col>
      <xdr:colOff>471240</xdr:colOff>
      <xdr:row>1237</xdr:row>
      <xdr:rowOff>246600</xdr:rowOff>
    </xdr:to>
    <xdr:pic>
      <xdr:nvPicPr>
        <xdr:cNvPr descr="" id="142" name="Рисунок 281"/>
        <xdr:cNvPicPr/>
      </xdr:nvPicPr>
      <xdr:blipFill>
        <a:blip r:embed="rId141"/>
        <a:stretch>
          <a:fillRect/>
        </a:stretch>
      </xdr:blipFill>
      <xdr:spPr>
        <a:xfrm>
          <a:off x="10905120" y="764159040"/>
          <a:ext cx="4889160" cy="8662680"/>
        </a:xfrm>
        <a:prstGeom prst="rect">
          <a:avLst/>
        </a:prstGeom>
      </xdr:spPr>
    </xdr:pic>
    <xdr:clientData/>
  </xdr:twoCellAnchor>
  <xdr:twoCellAnchor editAs="absolute">
    <xdr:from>
      <xdr:col>3</xdr:col>
      <xdr:colOff>77760</xdr:colOff>
      <xdr:row>1239</xdr:row>
      <xdr:rowOff>491760</xdr:rowOff>
    </xdr:from>
    <xdr:to>
      <xdr:col>4</xdr:col>
      <xdr:colOff>470880</xdr:colOff>
      <xdr:row>1253</xdr:row>
      <xdr:rowOff>246600</xdr:rowOff>
    </xdr:to>
    <xdr:pic>
      <xdr:nvPicPr>
        <xdr:cNvPr descr="" id="143" name="Рисунок 283"/>
        <xdr:cNvPicPr/>
      </xdr:nvPicPr>
      <xdr:blipFill>
        <a:blip r:embed="rId142"/>
        <a:stretch>
          <a:fillRect/>
        </a:stretch>
      </xdr:blipFill>
      <xdr:spPr>
        <a:xfrm>
          <a:off x="6409080" y="773845920"/>
          <a:ext cx="4889160" cy="8662680"/>
        </a:xfrm>
        <a:prstGeom prst="rect">
          <a:avLst/>
        </a:prstGeom>
      </xdr:spPr>
    </xdr:pic>
    <xdr:clientData/>
  </xdr:twoCellAnchor>
  <xdr:twoCellAnchor editAs="absolute">
    <xdr:from>
      <xdr:col>4</xdr:col>
      <xdr:colOff>77760</xdr:colOff>
      <xdr:row>1239</xdr:row>
      <xdr:rowOff>491760</xdr:rowOff>
    </xdr:from>
    <xdr:to>
      <xdr:col>5</xdr:col>
      <xdr:colOff>471240</xdr:colOff>
      <xdr:row>1253</xdr:row>
      <xdr:rowOff>246600</xdr:rowOff>
    </xdr:to>
    <xdr:pic>
      <xdr:nvPicPr>
        <xdr:cNvPr descr="" id="144" name="Рисунок 285"/>
        <xdr:cNvPicPr/>
      </xdr:nvPicPr>
      <xdr:blipFill>
        <a:blip r:embed="rId143"/>
        <a:stretch>
          <a:fillRect/>
        </a:stretch>
      </xdr:blipFill>
      <xdr:spPr>
        <a:xfrm>
          <a:off x="10905120" y="773845920"/>
          <a:ext cx="4889160" cy="8662680"/>
        </a:xfrm>
        <a:prstGeom prst="rect">
          <a:avLst/>
        </a:prstGeom>
      </xdr:spPr>
    </xdr:pic>
    <xdr:clientData/>
  </xdr:twoCellAnchor>
  <xdr:twoCellAnchor editAs="absolute">
    <xdr:from>
      <xdr:col>3</xdr:col>
      <xdr:colOff>77760</xdr:colOff>
      <xdr:row>1255</xdr:row>
      <xdr:rowOff>491400</xdr:rowOff>
    </xdr:from>
    <xdr:to>
      <xdr:col>4</xdr:col>
      <xdr:colOff>470880</xdr:colOff>
      <xdr:row>1269</xdr:row>
      <xdr:rowOff>246600</xdr:rowOff>
    </xdr:to>
    <xdr:pic>
      <xdr:nvPicPr>
        <xdr:cNvPr descr="" id="145" name="Рисунок 287"/>
        <xdr:cNvPicPr/>
      </xdr:nvPicPr>
      <xdr:blipFill>
        <a:blip r:embed="rId144"/>
        <a:stretch>
          <a:fillRect/>
        </a:stretch>
      </xdr:blipFill>
      <xdr:spPr>
        <a:xfrm>
          <a:off x="6409080" y="783532440"/>
          <a:ext cx="4889160" cy="8663040"/>
        </a:xfrm>
        <a:prstGeom prst="rect">
          <a:avLst/>
        </a:prstGeom>
      </xdr:spPr>
    </xdr:pic>
    <xdr:clientData/>
  </xdr:twoCellAnchor>
  <xdr:twoCellAnchor editAs="absolute">
    <xdr:from>
      <xdr:col>4</xdr:col>
      <xdr:colOff>77760</xdr:colOff>
      <xdr:row>1255</xdr:row>
      <xdr:rowOff>491400</xdr:rowOff>
    </xdr:from>
    <xdr:to>
      <xdr:col>5</xdr:col>
      <xdr:colOff>471240</xdr:colOff>
      <xdr:row>1269</xdr:row>
      <xdr:rowOff>246600</xdr:rowOff>
    </xdr:to>
    <xdr:pic>
      <xdr:nvPicPr>
        <xdr:cNvPr descr="" id="146" name="Рисунок 289"/>
        <xdr:cNvPicPr/>
      </xdr:nvPicPr>
      <xdr:blipFill>
        <a:blip r:embed="rId145"/>
        <a:stretch>
          <a:fillRect/>
        </a:stretch>
      </xdr:blipFill>
      <xdr:spPr>
        <a:xfrm>
          <a:off x="10905120" y="783532440"/>
          <a:ext cx="4889160" cy="8663040"/>
        </a:xfrm>
        <a:prstGeom prst="rect">
          <a:avLst/>
        </a:prstGeom>
      </xdr:spPr>
    </xdr:pic>
    <xdr:clientData/>
  </xdr:twoCellAnchor>
  <xdr:twoCellAnchor editAs="absolute">
    <xdr:from>
      <xdr:col>3</xdr:col>
      <xdr:colOff>77760</xdr:colOff>
      <xdr:row>1271</xdr:row>
      <xdr:rowOff>491400</xdr:rowOff>
    </xdr:from>
    <xdr:to>
      <xdr:col>4</xdr:col>
      <xdr:colOff>470880</xdr:colOff>
      <xdr:row>1285</xdr:row>
      <xdr:rowOff>246960</xdr:rowOff>
    </xdr:to>
    <xdr:pic>
      <xdr:nvPicPr>
        <xdr:cNvPr descr="" id="147" name="Рисунок 291"/>
        <xdr:cNvPicPr/>
      </xdr:nvPicPr>
      <xdr:blipFill>
        <a:blip r:embed="rId146"/>
        <a:stretch>
          <a:fillRect/>
        </a:stretch>
      </xdr:blipFill>
      <xdr:spPr>
        <a:xfrm>
          <a:off x="6409080" y="793219680"/>
          <a:ext cx="4889160" cy="8663040"/>
        </a:xfrm>
        <a:prstGeom prst="rect">
          <a:avLst/>
        </a:prstGeom>
      </xdr:spPr>
    </xdr:pic>
    <xdr:clientData/>
  </xdr:twoCellAnchor>
  <xdr:twoCellAnchor editAs="absolute">
    <xdr:from>
      <xdr:col>4</xdr:col>
      <xdr:colOff>77760</xdr:colOff>
      <xdr:row>1271</xdr:row>
      <xdr:rowOff>491400</xdr:rowOff>
    </xdr:from>
    <xdr:to>
      <xdr:col>5</xdr:col>
      <xdr:colOff>471240</xdr:colOff>
      <xdr:row>1285</xdr:row>
      <xdr:rowOff>246960</xdr:rowOff>
    </xdr:to>
    <xdr:pic>
      <xdr:nvPicPr>
        <xdr:cNvPr descr="" id="148" name="Рисунок 293"/>
        <xdr:cNvPicPr/>
      </xdr:nvPicPr>
      <xdr:blipFill>
        <a:blip r:embed="rId147"/>
        <a:stretch>
          <a:fillRect/>
        </a:stretch>
      </xdr:blipFill>
      <xdr:spPr>
        <a:xfrm>
          <a:off x="10905120" y="793219680"/>
          <a:ext cx="4889160" cy="8663040"/>
        </a:xfrm>
        <a:prstGeom prst="rect">
          <a:avLst/>
        </a:prstGeom>
      </xdr:spPr>
    </xdr:pic>
    <xdr:clientData/>
  </xdr:twoCellAnchor>
  <xdr:twoCellAnchor editAs="absolute">
    <xdr:from>
      <xdr:col>3</xdr:col>
      <xdr:colOff>77760</xdr:colOff>
      <xdr:row>1287</xdr:row>
      <xdr:rowOff>491400</xdr:rowOff>
    </xdr:from>
    <xdr:to>
      <xdr:col>4</xdr:col>
      <xdr:colOff>470880</xdr:colOff>
      <xdr:row>1301</xdr:row>
      <xdr:rowOff>246960</xdr:rowOff>
    </xdr:to>
    <xdr:pic>
      <xdr:nvPicPr>
        <xdr:cNvPr descr="" id="149" name="Рисунок 295"/>
        <xdr:cNvPicPr/>
      </xdr:nvPicPr>
      <xdr:blipFill>
        <a:blip r:embed="rId148"/>
        <a:stretch>
          <a:fillRect/>
        </a:stretch>
      </xdr:blipFill>
      <xdr:spPr>
        <a:xfrm>
          <a:off x="6409080" y="802906560"/>
          <a:ext cx="4889160" cy="8663040"/>
        </a:xfrm>
        <a:prstGeom prst="rect">
          <a:avLst/>
        </a:prstGeom>
      </xdr:spPr>
    </xdr:pic>
    <xdr:clientData/>
  </xdr:twoCellAnchor>
  <xdr:twoCellAnchor editAs="absolute">
    <xdr:from>
      <xdr:col>4</xdr:col>
      <xdr:colOff>77760</xdr:colOff>
      <xdr:row>1287</xdr:row>
      <xdr:rowOff>491400</xdr:rowOff>
    </xdr:from>
    <xdr:to>
      <xdr:col>5</xdr:col>
      <xdr:colOff>471240</xdr:colOff>
      <xdr:row>1301</xdr:row>
      <xdr:rowOff>246960</xdr:rowOff>
    </xdr:to>
    <xdr:pic>
      <xdr:nvPicPr>
        <xdr:cNvPr descr="" id="150" name="Рисунок 297"/>
        <xdr:cNvPicPr/>
      </xdr:nvPicPr>
      <xdr:blipFill>
        <a:blip r:embed="rId149"/>
        <a:stretch>
          <a:fillRect/>
        </a:stretch>
      </xdr:blipFill>
      <xdr:spPr>
        <a:xfrm>
          <a:off x="10905120" y="802906560"/>
          <a:ext cx="4889160" cy="8663040"/>
        </a:xfrm>
        <a:prstGeom prst="rect">
          <a:avLst/>
        </a:prstGeom>
      </xdr:spPr>
    </xdr:pic>
    <xdr:clientData/>
  </xdr:twoCellAnchor>
  <xdr:twoCellAnchor editAs="absolute">
    <xdr:from>
      <xdr:col>3</xdr:col>
      <xdr:colOff>77760</xdr:colOff>
      <xdr:row>1303</xdr:row>
      <xdr:rowOff>491400</xdr:rowOff>
    </xdr:from>
    <xdr:to>
      <xdr:col>4</xdr:col>
      <xdr:colOff>470880</xdr:colOff>
      <xdr:row>1317</xdr:row>
      <xdr:rowOff>246600</xdr:rowOff>
    </xdr:to>
    <xdr:pic>
      <xdr:nvPicPr>
        <xdr:cNvPr descr="" id="151" name="Рисунок 299"/>
        <xdr:cNvPicPr/>
      </xdr:nvPicPr>
      <xdr:blipFill>
        <a:blip r:embed="rId150"/>
        <a:stretch>
          <a:fillRect/>
        </a:stretch>
      </xdr:blipFill>
      <xdr:spPr>
        <a:xfrm>
          <a:off x="6409080" y="812593440"/>
          <a:ext cx="4889160" cy="8663040"/>
        </a:xfrm>
        <a:prstGeom prst="rect">
          <a:avLst/>
        </a:prstGeom>
      </xdr:spPr>
    </xdr:pic>
    <xdr:clientData/>
  </xdr:twoCellAnchor>
  <xdr:twoCellAnchor editAs="absolute">
    <xdr:from>
      <xdr:col>4</xdr:col>
      <xdr:colOff>77760</xdr:colOff>
      <xdr:row>1303</xdr:row>
      <xdr:rowOff>491400</xdr:rowOff>
    </xdr:from>
    <xdr:to>
      <xdr:col>5</xdr:col>
      <xdr:colOff>471240</xdr:colOff>
      <xdr:row>1317</xdr:row>
      <xdr:rowOff>246600</xdr:rowOff>
    </xdr:to>
    <xdr:pic>
      <xdr:nvPicPr>
        <xdr:cNvPr descr="" id="152" name="Рисунок 301"/>
        <xdr:cNvPicPr/>
      </xdr:nvPicPr>
      <xdr:blipFill>
        <a:blip r:embed="rId151"/>
        <a:stretch>
          <a:fillRect/>
        </a:stretch>
      </xdr:blipFill>
      <xdr:spPr>
        <a:xfrm>
          <a:off x="10905120" y="812593440"/>
          <a:ext cx="4889160" cy="8663040"/>
        </a:xfrm>
        <a:prstGeom prst="rect">
          <a:avLst/>
        </a:prstGeom>
      </xdr:spPr>
    </xdr:pic>
    <xdr:clientData/>
  </xdr:twoCellAnchor>
  <xdr:twoCellAnchor editAs="absolute">
    <xdr:from>
      <xdr:col>3</xdr:col>
      <xdr:colOff>395280</xdr:colOff>
      <xdr:row>1319</xdr:row>
      <xdr:rowOff>59400</xdr:rowOff>
    </xdr:from>
    <xdr:to>
      <xdr:col>4</xdr:col>
      <xdr:colOff>238320</xdr:colOff>
      <xdr:row>1333</xdr:row>
      <xdr:rowOff>586080</xdr:rowOff>
    </xdr:to>
    <xdr:pic>
      <xdr:nvPicPr>
        <xdr:cNvPr descr="" id="153" name="Рисунок 303"/>
        <xdr:cNvPicPr/>
      </xdr:nvPicPr>
      <xdr:blipFill>
        <a:blip r:embed="rId152"/>
        <a:stretch>
          <a:fillRect/>
        </a:stretch>
      </xdr:blipFill>
      <xdr:spPr>
        <a:xfrm>
          <a:off x="6726600" y="821848320"/>
          <a:ext cx="4339080" cy="9434520"/>
        </a:xfrm>
        <a:prstGeom prst="rect">
          <a:avLst/>
        </a:prstGeom>
      </xdr:spPr>
    </xdr:pic>
    <xdr:clientData/>
  </xdr:twoCellAnchor>
  <xdr:twoCellAnchor editAs="absolute">
    <xdr:from>
      <xdr:col>4</xdr:col>
      <xdr:colOff>370080</xdr:colOff>
      <xdr:row>1319</xdr:row>
      <xdr:rowOff>59400</xdr:rowOff>
    </xdr:from>
    <xdr:to>
      <xdr:col>5</xdr:col>
      <xdr:colOff>261360</xdr:colOff>
      <xdr:row>1333</xdr:row>
      <xdr:rowOff>586080</xdr:rowOff>
    </xdr:to>
    <xdr:pic>
      <xdr:nvPicPr>
        <xdr:cNvPr descr="" id="154" name="Рисунок 305"/>
        <xdr:cNvPicPr/>
      </xdr:nvPicPr>
      <xdr:blipFill>
        <a:blip r:embed="rId153"/>
        <a:stretch>
          <a:fillRect/>
        </a:stretch>
      </xdr:blipFill>
      <xdr:spPr>
        <a:xfrm>
          <a:off x="11197440" y="821848320"/>
          <a:ext cx="4386960" cy="9434520"/>
        </a:xfrm>
        <a:prstGeom prst="rect">
          <a:avLst/>
        </a:prstGeom>
      </xdr:spPr>
    </xdr:pic>
    <xdr:clientData/>
  </xdr:twoCellAnchor>
  <xdr:twoCellAnchor editAs="absolute">
    <xdr:from>
      <xdr:col>3</xdr:col>
      <xdr:colOff>77760</xdr:colOff>
      <xdr:row>1335</xdr:row>
      <xdr:rowOff>491400</xdr:rowOff>
    </xdr:from>
    <xdr:to>
      <xdr:col>4</xdr:col>
      <xdr:colOff>470880</xdr:colOff>
      <xdr:row>1349</xdr:row>
      <xdr:rowOff>246600</xdr:rowOff>
    </xdr:to>
    <xdr:pic>
      <xdr:nvPicPr>
        <xdr:cNvPr descr="" id="155" name="Рисунок 307"/>
        <xdr:cNvPicPr/>
      </xdr:nvPicPr>
      <xdr:blipFill>
        <a:blip r:embed="rId154"/>
        <a:stretch>
          <a:fillRect/>
        </a:stretch>
      </xdr:blipFill>
      <xdr:spPr>
        <a:xfrm>
          <a:off x="6409080" y="831967200"/>
          <a:ext cx="4889160" cy="8663040"/>
        </a:xfrm>
        <a:prstGeom prst="rect">
          <a:avLst/>
        </a:prstGeom>
      </xdr:spPr>
    </xdr:pic>
    <xdr:clientData/>
  </xdr:twoCellAnchor>
  <xdr:twoCellAnchor editAs="absolute">
    <xdr:from>
      <xdr:col>4</xdr:col>
      <xdr:colOff>77760</xdr:colOff>
      <xdr:row>1335</xdr:row>
      <xdr:rowOff>491400</xdr:rowOff>
    </xdr:from>
    <xdr:to>
      <xdr:col>5</xdr:col>
      <xdr:colOff>471240</xdr:colOff>
      <xdr:row>1349</xdr:row>
      <xdr:rowOff>246600</xdr:rowOff>
    </xdr:to>
    <xdr:pic>
      <xdr:nvPicPr>
        <xdr:cNvPr descr="" id="156" name="Рисунок 309"/>
        <xdr:cNvPicPr/>
      </xdr:nvPicPr>
      <xdr:blipFill>
        <a:blip r:embed="rId155"/>
        <a:stretch>
          <a:fillRect/>
        </a:stretch>
      </xdr:blipFill>
      <xdr:spPr>
        <a:xfrm>
          <a:off x="10905120" y="831967200"/>
          <a:ext cx="4889160" cy="8663040"/>
        </a:xfrm>
        <a:prstGeom prst="rect">
          <a:avLst/>
        </a:prstGeom>
      </xdr:spPr>
    </xdr:pic>
    <xdr:clientData/>
  </xdr:twoCellAnchor>
  <xdr:twoCellAnchor editAs="absolute">
    <xdr:from>
      <xdr:col>3</xdr:col>
      <xdr:colOff>77760</xdr:colOff>
      <xdr:row>1351</xdr:row>
      <xdr:rowOff>491760</xdr:rowOff>
    </xdr:from>
    <xdr:to>
      <xdr:col>4</xdr:col>
      <xdr:colOff>470880</xdr:colOff>
      <xdr:row>1365</xdr:row>
      <xdr:rowOff>246600</xdr:rowOff>
    </xdr:to>
    <xdr:pic>
      <xdr:nvPicPr>
        <xdr:cNvPr descr="" id="157" name="Рисунок 311"/>
        <xdr:cNvPicPr/>
      </xdr:nvPicPr>
      <xdr:blipFill>
        <a:blip r:embed="rId156"/>
        <a:stretch>
          <a:fillRect/>
        </a:stretch>
      </xdr:blipFill>
      <xdr:spPr>
        <a:xfrm>
          <a:off x="6409080" y="841654440"/>
          <a:ext cx="4889160" cy="8662680"/>
        </a:xfrm>
        <a:prstGeom prst="rect">
          <a:avLst/>
        </a:prstGeom>
      </xdr:spPr>
    </xdr:pic>
    <xdr:clientData/>
  </xdr:twoCellAnchor>
  <xdr:twoCellAnchor editAs="absolute">
    <xdr:from>
      <xdr:col>4</xdr:col>
      <xdr:colOff>77760</xdr:colOff>
      <xdr:row>1351</xdr:row>
      <xdr:rowOff>516960</xdr:rowOff>
    </xdr:from>
    <xdr:to>
      <xdr:col>5</xdr:col>
      <xdr:colOff>471240</xdr:colOff>
      <xdr:row>1365</xdr:row>
      <xdr:rowOff>229320</xdr:rowOff>
    </xdr:to>
    <xdr:pic>
      <xdr:nvPicPr>
        <xdr:cNvPr descr="" id="158" name="Рисунок 313"/>
        <xdr:cNvPicPr/>
      </xdr:nvPicPr>
      <xdr:blipFill>
        <a:blip r:embed="rId157"/>
        <a:stretch>
          <a:fillRect/>
        </a:stretch>
      </xdr:blipFill>
      <xdr:spPr>
        <a:xfrm>
          <a:off x="10905120" y="841679640"/>
          <a:ext cx="4889160" cy="8620200"/>
        </a:xfrm>
        <a:prstGeom prst="rect">
          <a:avLst/>
        </a:prstGeom>
      </xdr:spPr>
    </xdr:pic>
    <xdr:clientData/>
  </xdr:twoCellAnchor>
  <xdr:twoCellAnchor editAs="absolute">
    <xdr:from>
      <xdr:col>3</xdr:col>
      <xdr:colOff>77760</xdr:colOff>
      <xdr:row>1367</xdr:row>
      <xdr:rowOff>415440</xdr:rowOff>
    </xdr:from>
    <xdr:to>
      <xdr:col>4</xdr:col>
      <xdr:colOff>470880</xdr:colOff>
      <xdr:row>1381</xdr:row>
      <xdr:rowOff>328680</xdr:rowOff>
    </xdr:to>
    <xdr:pic>
      <xdr:nvPicPr>
        <xdr:cNvPr descr="" id="159" name="Рисунок 315"/>
        <xdr:cNvPicPr/>
      </xdr:nvPicPr>
      <xdr:blipFill>
        <a:blip r:embed="rId158"/>
        <a:stretch>
          <a:fillRect/>
        </a:stretch>
      </xdr:blipFill>
      <xdr:spPr>
        <a:xfrm>
          <a:off x="6409080" y="851265000"/>
          <a:ext cx="4889160" cy="8821080"/>
        </a:xfrm>
        <a:prstGeom prst="rect">
          <a:avLst/>
        </a:prstGeom>
      </xdr:spPr>
    </xdr:pic>
    <xdr:clientData/>
  </xdr:twoCellAnchor>
  <xdr:twoCellAnchor editAs="absolute">
    <xdr:from>
      <xdr:col>4</xdr:col>
      <xdr:colOff>77760</xdr:colOff>
      <xdr:row>1367</xdr:row>
      <xdr:rowOff>415440</xdr:rowOff>
    </xdr:from>
    <xdr:to>
      <xdr:col>5</xdr:col>
      <xdr:colOff>471240</xdr:colOff>
      <xdr:row>1381</xdr:row>
      <xdr:rowOff>323640</xdr:rowOff>
    </xdr:to>
    <xdr:pic>
      <xdr:nvPicPr>
        <xdr:cNvPr descr="" id="160" name="Рисунок 317"/>
        <xdr:cNvPicPr/>
      </xdr:nvPicPr>
      <xdr:blipFill>
        <a:blip r:embed="rId159"/>
        <a:stretch>
          <a:fillRect/>
        </a:stretch>
      </xdr:blipFill>
      <xdr:spPr>
        <a:xfrm>
          <a:off x="10905120" y="851265000"/>
          <a:ext cx="4889160" cy="8816040"/>
        </a:xfrm>
        <a:prstGeom prst="rect">
          <a:avLst/>
        </a:prstGeom>
      </xdr:spPr>
    </xdr:pic>
    <xdr:clientData/>
  </xdr:twoCellAnchor>
  <xdr:twoCellAnchor editAs="absolute">
    <xdr:from>
      <xdr:col>3</xdr:col>
      <xdr:colOff>77760</xdr:colOff>
      <xdr:row>1383</xdr:row>
      <xdr:rowOff>402840</xdr:rowOff>
    </xdr:from>
    <xdr:to>
      <xdr:col>4</xdr:col>
      <xdr:colOff>470880</xdr:colOff>
      <xdr:row>1397</xdr:row>
      <xdr:rowOff>320040</xdr:rowOff>
    </xdr:to>
    <xdr:pic>
      <xdr:nvPicPr>
        <xdr:cNvPr descr="" id="161" name="Рисунок 319"/>
        <xdr:cNvPicPr/>
      </xdr:nvPicPr>
      <xdr:blipFill>
        <a:blip r:embed="rId160"/>
        <a:stretch>
          <a:fillRect/>
        </a:stretch>
      </xdr:blipFill>
      <xdr:spPr>
        <a:xfrm>
          <a:off x="6409080" y="860939280"/>
          <a:ext cx="4889160" cy="8825040"/>
        </a:xfrm>
        <a:prstGeom prst="rect">
          <a:avLst/>
        </a:prstGeom>
      </xdr:spPr>
    </xdr:pic>
    <xdr:clientData/>
  </xdr:twoCellAnchor>
  <xdr:twoCellAnchor editAs="absolute">
    <xdr:from>
      <xdr:col>4</xdr:col>
      <xdr:colOff>77760</xdr:colOff>
      <xdr:row>1383</xdr:row>
      <xdr:rowOff>415440</xdr:rowOff>
    </xdr:from>
    <xdr:to>
      <xdr:col>5</xdr:col>
      <xdr:colOff>471240</xdr:colOff>
      <xdr:row>1397</xdr:row>
      <xdr:rowOff>330480</xdr:rowOff>
    </xdr:to>
    <xdr:pic>
      <xdr:nvPicPr>
        <xdr:cNvPr descr="" id="162" name="Рисунок 321"/>
        <xdr:cNvPicPr/>
      </xdr:nvPicPr>
      <xdr:blipFill>
        <a:blip r:embed="rId161"/>
        <a:stretch>
          <a:fillRect/>
        </a:stretch>
      </xdr:blipFill>
      <xdr:spPr>
        <a:xfrm>
          <a:off x="10905120" y="860951880"/>
          <a:ext cx="4889160" cy="8822880"/>
        </a:xfrm>
        <a:prstGeom prst="rect">
          <a:avLst/>
        </a:prstGeom>
      </xdr:spPr>
    </xdr:pic>
    <xdr:clientData/>
  </xdr:twoCellAnchor>
  <xdr:twoCellAnchor editAs="absolute">
    <xdr:from>
      <xdr:col>3</xdr:col>
      <xdr:colOff>77760</xdr:colOff>
      <xdr:row>1401</xdr:row>
      <xdr:rowOff>85320</xdr:rowOff>
    </xdr:from>
    <xdr:to>
      <xdr:col>4</xdr:col>
      <xdr:colOff>470880</xdr:colOff>
      <xdr:row>1412</xdr:row>
      <xdr:rowOff>19800</xdr:rowOff>
    </xdr:to>
    <xdr:pic>
      <xdr:nvPicPr>
        <xdr:cNvPr descr="" id="163" name="Рисунок 323"/>
        <xdr:cNvPicPr/>
      </xdr:nvPicPr>
      <xdr:blipFill>
        <a:blip r:embed="rId162"/>
        <a:stretch>
          <a:fillRect/>
        </a:stretch>
      </xdr:blipFill>
      <xdr:spPr>
        <a:xfrm>
          <a:off x="6409080" y="871581240"/>
          <a:ext cx="4889160" cy="6933600"/>
        </a:xfrm>
        <a:prstGeom prst="rect">
          <a:avLst/>
        </a:prstGeom>
      </xdr:spPr>
    </xdr:pic>
    <xdr:clientData/>
  </xdr:twoCellAnchor>
  <xdr:twoCellAnchor editAs="absolute">
    <xdr:from>
      <xdr:col>3</xdr:col>
      <xdr:colOff>77760</xdr:colOff>
      <xdr:row>1415</xdr:row>
      <xdr:rowOff>491400</xdr:rowOff>
    </xdr:from>
    <xdr:to>
      <xdr:col>4</xdr:col>
      <xdr:colOff>470880</xdr:colOff>
      <xdr:row>1429</xdr:row>
      <xdr:rowOff>246960</xdr:rowOff>
    </xdr:to>
    <xdr:pic>
      <xdr:nvPicPr>
        <xdr:cNvPr descr="" id="164" name="Рисунок 325"/>
        <xdr:cNvPicPr/>
      </xdr:nvPicPr>
      <xdr:blipFill>
        <a:blip r:embed="rId163"/>
        <a:stretch>
          <a:fillRect/>
        </a:stretch>
      </xdr:blipFill>
      <xdr:spPr>
        <a:xfrm>
          <a:off x="6409080" y="880401960"/>
          <a:ext cx="4889160" cy="8663040"/>
        </a:xfrm>
        <a:prstGeom prst="rect">
          <a:avLst/>
        </a:prstGeom>
      </xdr:spPr>
    </xdr:pic>
    <xdr:clientData/>
  </xdr:twoCellAnchor>
  <xdr:twoCellAnchor editAs="absolute">
    <xdr:from>
      <xdr:col>4</xdr:col>
      <xdr:colOff>77760</xdr:colOff>
      <xdr:row>1415</xdr:row>
      <xdr:rowOff>491400</xdr:rowOff>
    </xdr:from>
    <xdr:to>
      <xdr:col>5</xdr:col>
      <xdr:colOff>471240</xdr:colOff>
      <xdr:row>1429</xdr:row>
      <xdr:rowOff>246960</xdr:rowOff>
    </xdr:to>
    <xdr:pic>
      <xdr:nvPicPr>
        <xdr:cNvPr descr="" id="165" name="Рисунок 327"/>
        <xdr:cNvPicPr/>
      </xdr:nvPicPr>
      <xdr:blipFill>
        <a:blip r:embed="rId164"/>
        <a:stretch>
          <a:fillRect/>
        </a:stretch>
      </xdr:blipFill>
      <xdr:spPr>
        <a:xfrm>
          <a:off x="10905120" y="880401960"/>
          <a:ext cx="4889160" cy="8663040"/>
        </a:xfrm>
        <a:prstGeom prst="rect">
          <a:avLst/>
        </a:prstGeom>
      </xdr:spPr>
    </xdr:pic>
    <xdr:clientData/>
  </xdr:twoCellAnchor>
  <xdr:twoCellAnchor editAs="absolute">
    <xdr:from>
      <xdr:col>3</xdr:col>
      <xdr:colOff>77760</xdr:colOff>
      <xdr:row>1431</xdr:row>
      <xdr:rowOff>491400</xdr:rowOff>
    </xdr:from>
    <xdr:to>
      <xdr:col>4</xdr:col>
      <xdr:colOff>470880</xdr:colOff>
      <xdr:row>1445</xdr:row>
      <xdr:rowOff>246600</xdr:rowOff>
    </xdr:to>
    <xdr:pic>
      <xdr:nvPicPr>
        <xdr:cNvPr descr="" id="166" name="Рисунок 329"/>
        <xdr:cNvPicPr/>
      </xdr:nvPicPr>
      <xdr:blipFill>
        <a:blip r:embed="rId165"/>
        <a:stretch>
          <a:fillRect/>
        </a:stretch>
      </xdr:blipFill>
      <xdr:spPr>
        <a:xfrm>
          <a:off x="6409080" y="890088840"/>
          <a:ext cx="4889160" cy="8663040"/>
        </a:xfrm>
        <a:prstGeom prst="rect">
          <a:avLst/>
        </a:prstGeom>
      </xdr:spPr>
    </xdr:pic>
    <xdr:clientData/>
  </xdr:twoCellAnchor>
  <xdr:twoCellAnchor editAs="absolute">
    <xdr:from>
      <xdr:col>4</xdr:col>
      <xdr:colOff>77760</xdr:colOff>
      <xdr:row>1431</xdr:row>
      <xdr:rowOff>491400</xdr:rowOff>
    </xdr:from>
    <xdr:to>
      <xdr:col>5</xdr:col>
      <xdr:colOff>471240</xdr:colOff>
      <xdr:row>1445</xdr:row>
      <xdr:rowOff>246600</xdr:rowOff>
    </xdr:to>
    <xdr:pic>
      <xdr:nvPicPr>
        <xdr:cNvPr descr="" id="167" name="Рисунок 331"/>
        <xdr:cNvPicPr/>
      </xdr:nvPicPr>
      <xdr:blipFill>
        <a:blip r:embed="rId166"/>
        <a:stretch>
          <a:fillRect/>
        </a:stretch>
      </xdr:blipFill>
      <xdr:spPr>
        <a:xfrm>
          <a:off x="10905120" y="890088840"/>
          <a:ext cx="4889160" cy="8663040"/>
        </a:xfrm>
        <a:prstGeom prst="rect">
          <a:avLst/>
        </a:prstGeom>
      </xdr:spPr>
    </xdr:pic>
    <xdr:clientData/>
  </xdr:twoCellAnchor>
  <xdr:twoCellAnchor editAs="absolute">
    <xdr:from>
      <xdr:col>3</xdr:col>
      <xdr:colOff>77760</xdr:colOff>
      <xdr:row>1447</xdr:row>
      <xdr:rowOff>491400</xdr:rowOff>
    </xdr:from>
    <xdr:to>
      <xdr:col>4</xdr:col>
      <xdr:colOff>470880</xdr:colOff>
      <xdr:row>1461</xdr:row>
      <xdr:rowOff>246600</xdr:rowOff>
    </xdr:to>
    <xdr:pic>
      <xdr:nvPicPr>
        <xdr:cNvPr descr="" id="168" name="Рисунок 333"/>
        <xdr:cNvPicPr/>
      </xdr:nvPicPr>
      <xdr:blipFill>
        <a:blip r:embed="rId167"/>
        <a:stretch>
          <a:fillRect/>
        </a:stretch>
      </xdr:blipFill>
      <xdr:spPr>
        <a:xfrm>
          <a:off x="6409080" y="899775720"/>
          <a:ext cx="4889160" cy="8663040"/>
        </a:xfrm>
        <a:prstGeom prst="rect">
          <a:avLst/>
        </a:prstGeom>
      </xdr:spPr>
    </xdr:pic>
    <xdr:clientData/>
  </xdr:twoCellAnchor>
  <xdr:twoCellAnchor editAs="absolute">
    <xdr:from>
      <xdr:col>3</xdr:col>
      <xdr:colOff>77760</xdr:colOff>
      <xdr:row>1463</xdr:row>
      <xdr:rowOff>491400</xdr:rowOff>
    </xdr:from>
    <xdr:to>
      <xdr:col>4</xdr:col>
      <xdr:colOff>470880</xdr:colOff>
      <xdr:row>1477</xdr:row>
      <xdr:rowOff>246600</xdr:rowOff>
    </xdr:to>
    <xdr:pic>
      <xdr:nvPicPr>
        <xdr:cNvPr descr="" id="169" name="Рисунок 335"/>
        <xdr:cNvPicPr/>
      </xdr:nvPicPr>
      <xdr:blipFill>
        <a:blip r:embed="rId168"/>
        <a:stretch>
          <a:fillRect/>
        </a:stretch>
      </xdr:blipFill>
      <xdr:spPr>
        <a:xfrm>
          <a:off x="6409080" y="909462600"/>
          <a:ext cx="4889160" cy="8663040"/>
        </a:xfrm>
        <a:prstGeom prst="rect">
          <a:avLst/>
        </a:prstGeom>
      </xdr:spPr>
    </xdr:pic>
    <xdr:clientData/>
  </xdr:twoCellAnchor>
  <xdr:twoCellAnchor editAs="absolute">
    <xdr:from>
      <xdr:col>4</xdr:col>
      <xdr:colOff>77760</xdr:colOff>
      <xdr:row>1463</xdr:row>
      <xdr:rowOff>491400</xdr:rowOff>
    </xdr:from>
    <xdr:to>
      <xdr:col>5</xdr:col>
      <xdr:colOff>471240</xdr:colOff>
      <xdr:row>1477</xdr:row>
      <xdr:rowOff>246600</xdr:rowOff>
    </xdr:to>
    <xdr:pic>
      <xdr:nvPicPr>
        <xdr:cNvPr descr="" id="170" name="Рисунок 337"/>
        <xdr:cNvPicPr/>
      </xdr:nvPicPr>
      <xdr:blipFill>
        <a:blip r:embed="rId169"/>
        <a:stretch>
          <a:fillRect/>
        </a:stretch>
      </xdr:blipFill>
      <xdr:spPr>
        <a:xfrm>
          <a:off x="10905120" y="909462600"/>
          <a:ext cx="4889160" cy="8663040"/>
        </a:xfrm>
        <a:prstGeom prst="rect">
          <a:avLst/>
        </a:prstGeom>
      </xdr:spPr>
    </xdr:pic>
    <xdr:clientData/>
  </xdr:twoCellAnchor>
  <xdr:twoCellAnchor editAs="absolute">
    <xdr:from>
      <xdr:col>3</xdr:col>
      <xdr:colOff>77760</xdr:colOff>
      <xdr:row>1479</xdr:row>
      <xdr:rowOff>491760</xdr:rowOff>
    </xdr:from>
    <xdr:to>
      <xdr:col>4</xdr:col>
      <xdr:colOff>470880</xdr:colOff>
      <xdr:row>1493</xdr:row>
      <xdr:rowOff>246600</xdr:rowOff>
    </xdr:to>
    <xdr:pic>
      <xdr:nvPicPr>
        <xdr:cNvPr descr="" id="171" name="Рисунок 339"/>
        <xdr:cNvPicPr/>
      </xdr:nvPicPr>
      <xdr:blipFill>
        <a:blip r:embed="rId170"/>
        <a:stretch>
          <a:fillRect/>
        </a:stretch>
      </xdr:blipFill>
      <xdr:spPr>
        <a:xfrm>
          <a:off x="6409080" y="919149840"/>
          <a:ext cx="4889160" cy="8662680"/>
        </a:xfrm>
        <a:prstGeom prst="rect">
          <a:avLst/>
        </a:prstGeom>
      </xdr:spPr>
    </xdr:pic>
    <xdr:clientData/>
  </xdr:twoCellAnchor>
  <xdr:twoCellAnchor editAs="absolute">
    <xdr:from>
      <xdr:col>4</xdr:col>
      <xdr:colOff>77760</xdr:colOff>
      <xdr:row>1479</xdr:row>
      <xdr:rowOff>491760</xdr:rowOff>
    </xdr:from>
    <xdr:to>
      <xdr:col>5</xdr:col>
      <xdr:colOff>471240</xdr:colOff>
      <xdr:row>1493</xdr:row>
      <xdr:rowOff>246600</xdr:rowOff>
    </xdr:to>
    <xdr:pic>
      <xdr:nvPicPr>
        <xdr:cNvPr descr="" id="172" name="Рисунок 341"/>
        <xdr:cNvPicPr/>
      </xdr:nvPicPr>
      <xdr:blipFill>
        <a:blip r:embed="rId171"/>
        <a:stretch>
          <a:fillRect/>
        </a:stretch>
      </xdr:blipFill>
      <xdr:spPr>
        <a:xfrm>
          <a:off x="10905120" y="919149840"/>
          <a:ext cx="4889160" cy="8662680"/>
        </a:xfrm>
        <a:prstGeom prst="rect">
          <a:avLst/>
        </a:prstGeom>
      </xdr:spPr>
    </xdr:pic>
    <xdr:clientData/>
  </xdr:twoCellAnchor>
  <xdr:twoCellAnchor editAs="absolute">
    <xdr:from>
      <xdr:col>3</xdr:col>
      <xdr:colOff>77760</xdr:colOff>
      <xdr:row>1495</xdr:row>
      <xdr:rowOff>491760</xdr:rowOff>
    </xdr:from>
    <xdr:to>
      <xdr:col>4</xdr:col>
      <xdr:colOff>470880</xdr:colOff>
      <xdr:row>1509</xdr:row>
      <xdr:rowOff>246600</xdr:rowOff>
    </xdr:to>
    <xdr:pic>
      <xdr:nvPicPr>
        <xdr:cNvPr descr="" id="173" name="Рисунок 343"/>
        <xdr:cNvPicPr/>
      </xdr:nvPicPr>
      <xdr:blipFill>
        <a:blip r:embed="rId172"/>
        <a:stretch>
          <a:fillRect/>
        </a:stretch>
      </xdr:blipFill>
      <xdr:spPr>
        <a:xfrm>
          <a:off x="6409080" y="928836720"/>
          <a:ext cx="4889160" cy="8662680"/>
        </a:xfrm>
        <a:prstGeom prst="rect">
          <a:avLst/>
        </a:prstGeom>
      </xdr:spPr>
    </xdr:pic>
    <xdr:clientData/>
  </xdr:twoCellAnchor>
  <xdr:twoCellAnchor editAs="absolute">
    <xdr:from>
      <xdr:col>4</xdr:col>
      <xdr:colOff>77760</xdr:colOff>
      <xdr:row>1495</xdr:row>
      <xdr:rowOff>491760</xdr:rowOff>
    </xdr:from>
    <xdr:to>
      <xdr:col>5</xdr:col>
      <xdr:colOff>471240</xdr:colOff>
      <xdr:row>1509</xdr:row>
      <xdr:rowOff>246600</xdr:rowOff>
    </xdr:to>
    <xdr:pic>
      <xdr:nvPicPr>
        <xdr:cNvPr descr="" id="174" name="Рисунок 345"/>
        <xdr:cNvPicPr/>
      </xdr:nvPicPr>
      <xdr:blipFill>
        <a:blip r:embed="rId173"/>
        <a:stretch>
          <a:fillRect/>
        </a:stretch>
      </xdr:blipFill>
      <xdr:spPr>
        <a:xfrm>
          <a:off x="10905120" y="928836720"/>
          <a:ext cx="4889160" cy="8662680"/>
        </a:xfrm>
        <a:prstGeom prst="rect">
          <a:avLst/>
        </a:prstGeom>
      </xdr:spPr>
    </xdr:pic>
    <xdr:clientData/>
  </xdr:twoCellAnchor>
  <xdr:twoCellAnchor editAs="absolute">
    <xdr:from>
      <xdr:col>3</xdr:col>
      <xdr:colOff>77760</xdr:colOff>
      <xdr:row>1511</xdr:row>
      <xdr:rowOff>491760</xdr:rowOff>
    </xdr:from>
    <xdr:to>
      <xdr:col>4</xdr:col>
      <xdr:colOff>470880</xdr:colOff>
      <xdr:row>1525</xdr:row>
      <xdr:rowOff>246960</xdr:rowOff>
    </xdr:to>
    <xdr:pic>
      <xdr:nvPicPr>
        <xdr:cNvPr descr="" id="175" name="Рисунок 347"/>
        <xdr:cNvPicPr/>
      </xdr:nvPicPr>
      <xdr:blipFill>
        <a:blip r:embed="rId174"/>
        <a:stretch>
          <a:fillRect/>
        </a:stretch>
      </xdr:blipFill>
      <xdr:spPr>
        <a:xfrm>
          <a:off x="6409080" y="938523600"/>
          <a:ext cx="4889160" cy="8663040"/>
        </a:xfrm>
        <a:prstGeom prst="rect">
          <a:avLst/>
        </a:prstGeom>
      </xdr:spPr>
    </xdr:pic>
    <xdr:clientData/>
  </xdr:twoCellAnchor>
  <xdr:twoCellAnchor editAs="absolute">
    <xdr:from>
      <xdr:col>4</xdr:col>
      <xdr:colOff>77760</xdr:colOff>
      <xdr:row>1511</xdr:row>
      <xdr:rowOff>491760</xdr:rowOff>
    </xdr:from>
    <xdr:to>
      <xdr:col>5</xdr:col>
      <xdr:colOff>471240</xdr:colOff>
      <xdr:row>1525</xdr:row>
      <xdr:rowOff>246960</xdr:rowOff>
    </xdr:to>
    <xdr:pic>
      <xdr:nvPicPr>
        <xdr:cNvPr descr="" id="176" name="Рисунок 349"/>
        <xdr:cNvPicPr/>
      </xdr:nvPicPr>
      <xdr:blipFill>
        <a:blip r:embed="rId175"/>
        <a:stretch>
          <a:fillRect/>
        </a:stretch>
      </xdr:blipFill>
      <xdr:spPr>
        <a:xfrm>
          <a:off x="10905120" y="938523600"/>
          <a:ext cx="4889160" cy="8663040"/>
        </a:xfrm>
        <a:prstGeom prst="rect">
          <a:avLst/>
        </a:prstGeom>
      </xdr:spPr>
    </xdr:pic>
    <xdr:clientData/>
  </xdr:twoCellAnchor>
  <xdr:twoCellAnchor editAs="absolute">
    <xdr:from>
      <xdr:col>3</xdr:col>
      <xdr:colOff>77760</xdr:colOff>
      <xdr:row>1527</xdr:row>
      <xdr:rowOff>491400</xdr:rowOff>
    </xdr:from>
    <xdr:to>
      <xdr:col>4</xdr:col>
      <xdr:colOff>470880</xdr:colOff>
      <xdr:row>1541</xdr:row>
      <xdr:rowOff>246960</xdr:rowOff>
    </xdr:to>
    <xdr:pic>
      <xdr:nvPicPr>
        <xdr:cNvPr descr="" id="177" name="Рисунок 351"/>
        <xdr:cNvPicPr/>
      </xdr:nvPicPr>
      <xdr:blipFill>
        <a:blip r:embed="rId176"/>
        <a:stretch>
          <a:fillRect/>
        </a:stretch>
      </xdr:blipFill>
      <xdr:spPr>
        <a:xfrm>
          <a:off x="6409080" y="948210480"/>
          <a:ext cx="4889160" cy="8663040"/>
        </a:xfrm>
        <a:prstGeom prst="rect">
          <a:avLst/>
        </a:prstGeom>
      </xdr:spPr>
    </xdr:pic>
    <xdr:clientData/>
  </xdr:twoCellAnchor>
  <xdr:twoCellAnchor editAs="absolute">
    <xdr:from>
      <xdr:col>4</xdr:col>
      <xdr:colOff>77760</xdr:colOff>
      <xdr:row>1527</xdr:row>
      <xdr:rowOff>491400</xdr:rowOff>
    </xdr:from>
    <xdr:to>
      <xdr:col>5</xdr:col>
      <xdr:colOff>471240</xdr:colOff>
      <xdr:row>1541</xdr:row>
      <xdr:rowOff>246960</xdr:rowOff>
    </xdr:to>
    <xdr:pic>
      <xdr:nvPicPr>
        <xdr:cNvPr descr="" id="178" name="Рисунок 353"/>
        <xdr:cNvPicPr/>
      </xdr:nvPicPr>
      <xdr:blipFill>
        <a:blip r:embed="rId177"/>
        <a:stretch>
          <a:fillRect/>
        </a:stretch>
      </xdr:blipFill>
      <xdr:spPr>
        <a:xfrm>
          <a:off x="10905120" y="948210480"/>
          <a:ext cx="4889160" cy="8663040"/>
        </a:xfrm>
        <a:prstGeom prst="rect">
          <a:avLst/>
        </a:prstGeom>
      </xdr:spPr>
    </xdr:pic>
    <xdr:clientData/>
  </xdr:twoCellAnchor>
  <xdr:twoCellAnchor editAs="absolute">
    <xdr:from>
      <xdr:col>3</xdr:col>
      <xdr:colOff>77760</xdr:colOff>
      <xdr:row>1543</xdr:row>
      <xdr:rowOff>491400</xdr:rowOff>
    </xdr:from>
    <xdr:to>
      <xdr:col>4</xdr:col>
      <xdr:colOff>470880</xdr:colOff>
      <xdr:row>1557</xdr:row>
      <xdr:rowOff>246960</xdr:rowOff>
    </xdr:to>
    <xdr:pic>
      <xdr:nvPicPr>
        <xdr:cNvPr descr="" id="179" name="Рисунок 355"/>
        <xdr:cNvPicPr/>
      </xdr:nvPicPr>
      <xdr:blipFill>
        <a:blip r:embed="rId178"/>
        <a:stretch>
          <a:fillRect/>
        </a:stretch>
      </xdr:blipFill>
      <xdr:spPr>
        <a:xfrm>
          <a:off x="6409080" y="957897360"/>
          <a:ext cx="4889160" cy="8663040"/>
        </a:xfrm>
        <a:prstGeom prst="rect">
          <a:avLst/>
        </a:prstGeom>
      </xdr:spPr>
    </xdr:pic>
    <xdr:clientData/>
  </xdr:twoCellAnchor>
  <xdr:twoCellAnchor editAs="absolute">
    <xdr:from>
      <xdr:col>4</xdr:col>
      <xdr:colOff>77760</xdr:colOff>
      <xdr:row>1543</xdr:row>
      <xdr:rowOff>491400</xdr:rowOff>
    </xdr:from>
    <xdr:to>
      <xdr:col>5</xdr:col>
      <xdr:colOff>471240</xdr:colOff>
      <xdr:row>1557</xdr:row>
      <xdr:rowOff>246960</xdr:rowOff>
    </xdr:to>
    <xdr:pic>
      <xdr:nvPicPr>
        <xdr:cNvPr descr="" id="180" name="Рисунок 357"/>
        <xdr:cNvPicPr/>
      </xdr:nvPicPr>
      <xdr:blipFill>
        <a:blip r:embed="rId179"/>
        <a:stretch>
          <a:fillRect/>
        </a:stretch>
      </xdr:blipFill>
      <xdr:spPr>
        <a:xfrm>
          <a:off x="10905120" y="957897360"/>
          <a:ext cx="4889160" cy="8663040"/>
        </a:xfrm>
        <a:prstGeom prst="rect">
          <a:avLst/>
        </a:prstGeom>
      </xdr:spPr>
    </xdr:pic>
    <xdr:clientData/>
  </xdr:twoCellAnchor>
  <xdr:twoCellAnchor editAs="absolute">
    <xdr:from>
      <xdr:col>3</xdr:col>
      <xdr:colOff>77760</xdr:colOff>
      <xdr:row>1559</xdr:row>
      <xdr:rowOff>491400</xdr:rowOff>
    </xdr:from>
    <xdr:to>
      <xdr:col>4</xdr:col>
      <xdr:colOff>470880</xdr:colOff>
      <xdr:row>1573</xdr:row>
      <xdr:rowOff>246600</xdr:rowOff>
    </xdr:to>
    <xdr:pic>
      <xdr:nvPicPr>
        <xdr:cNvPr descr="" id="181" name="Рисунок 359"/>
        <xdr:cNvPicPr/>
      </xdr:nvPicPr>
      <xdr:blipFill>
        <a:blip r:embed="rId180"/>
        <a:stretch>
          <a:fillRect/>
        </a:stretch>
      </xdr:blipFill>
      <xdr:spPr>
        <a:xfrm>
          <a:off x="6409080" y="967584240"/>
          <a:ext cx="4889160" cy="8663040"/>
        </a:xfrm>
        <a:prstGeom prst="rect">
          <a:avLst/>
        </a:prstGeom>
      </xdr:spPr>
    </xdr:pic>
    <xdr:clientData/>
  </xdr:twoCellAnchor>
  <xdr:twoCellAnchor editAs="absolute">
    <xdr:from>
      <xdr:col>4</xdr:col>
      <xdr:colOff>77760</xdr:colOff>
      <xdr:row>1559</xdr:row>
      <xdr:rowOff>491400</xdr:rowOff>
    </xdr:from>
    <xdr:to>
      <xdr:col>5</xdr:col>
      <xdr:colOff>471240</xdr:colOff>
      <xdr:row>1573</xdr:row>
      <xdr:rowOff>246600</xdr:rowOff>
    </xdr:to>
    <xdr:pic>
      <xdr:nvPicPr>
        <xdr:cNvPr descr="" id="182" name="Рисунок 361"/>
        <xdr:cNvPicPr/>
      </xdr:nvPicPr>
      <xdr:blipFill>
        <a:blip r:embed="rId181"/>
        <a:stretch>
          <a:fillRect/>
        </a:stretch>
      </xdr:blipFill>
      <xdr:spPr>
        <a:xfrm>
          <a:off x="10905120" y="967584240"/>
          <a:ext cx="4889160" cy="8663040"/>
        </a:xfrm>
        <a:prstGeom prst="rect">
          <a:avLst/>
        </a:prstGeom>
      </xdr:spPr>
    </xdr:pic>
    <xdr:clientData/>
  </xdr:twoCellAnchor>
  <xdr:twoCellAnchor editAs="absolute">
    <xdr:from>
      <xdr:col>3</xdr:col>
      <xdr:colOff>77760</xdr:colOff>
      <xdr:row>1575</xdr:row>
      <xdr:rowOff>491400</xdr:rowOff>
    </xdr:from>
    <xdr:to>
      <xdr:col>4</xdr:col>
      <xdr:colOff>470880</xdr:colOff>
      <xdr:row>1589</xdr:row>
      <xdr:rowOff>246600</xdr:rowOff>
    </xdr:to>
    <xdr:pic>
      <xdr:nvPicPr>
        <xdr:cNvPr descr="" id="183" name="Рисунок 363"/>
        <xdr:cNvPicPr/>
      </xdr:nvPicPr>
      <xdr:blipFill>
        <a:blip r:embed="rId182"/>
        <a:stretch>
          <a:fillRect/>
        </a:stretch>
      </xdr:blipFill>
      <xdr:spPr>
        <a:xfrm>
          <a:off x="6409080" y="977271120"/>
          <a:ext cx="4889160" cy="8663040"/>
        </a:xfrm>
        <a:prstGeom prst="rect">
          <a:avLst/>
        </a:prstGeom>
      </xdr:spPr>
    </xdr:pic>
    <xdr:clientData/>
  </xdr:twoCellAnchor>
  <xdr:twoCellAnchor editAs="absolute">
    <xdr:from>
      <xdr:col>4</xdr:col>
      <xdr:colOff>77760</xdr:colOff>
      <xdr:row>1575</xdr:row>
      <xdr:rowOff>491400</xdr:rowOff>
    </xdr:from>
    <xdr:to>
      <xdr:col>5</xdr:col>
      <xdr:colOff>471240</xdr:colOff>
      <xdr:row>1589</xdr:row>
      <xdr:rowOff>246600</xdr:rowOff>
    </xdr:to>
    <xdr:pic>
      <xdr:nvPicPr>
        <xdr:cNvPr descr="" id="184" name="Рисунок 365"/>
        <xdr:cNvPicPr/>
      </xdr:nvPicPr>
      <xdr:blipFill>
        <a:blip r:embed="rId183"/>
        <a:stretch>
          <a:fillRect/>
        </a:stretch>
      </xdr:blipFill>
      <xdr:spPr>
        <a:xfrm>
          <a:off x="10905120" y="977271120"/>
          <a:ext cx="4889160" cy="8663040"/>
        </a:xfrm>
        <a:prstGeom prst="rect">
          <a:avLst/>
        </a:prstGeom>
      </xdr:spPr>
    </xdr:pic>
    <xdr:clientData/>
  </xdr:twoCellAnchor>
  <xdr:twoCellAnchor editAs="absolute">
    <xdr:from>
      <xdr:col>3</xdr:col>
      <xdr:colOff>77760</xdr:colOff>
      <xdr:row>1592</xdr:row>
      <xdr:rowOff>472680</xdr:rowOff>
    </xdr:from>
    <xdr:to>
      <xdr:col>4</xdr:col>
      <xdr:colOff>470880</xdr:colOff>
      <xdr:row>1604</xdr:row>
      <xdr:rowOff>267480</xdr:rowOff>
    </xdr:to>
    <xdr:pic>
      <xdr:nvPicPr>
        <xdr:cNvPr descr="" id="185" name="Рисунок 367"/>
        <xdr:cNvPicPr/>
      </xdr:nvPicPr>
      <xdr:blipFill>
        <a:blip r:embed="rId184"/>
        <a:stretch>
          <a:fillRect/>
        </a:stretch>
      </xdr:blipFill>
      <xdr:spPr>
        <a:xfrm>
          <a:off x="6409080" y="987575400"/>
          <a:ext cx="4889160" cy="7430040"/>
        </a:xfrm>
        <a:prstGeom prst="rect">
          <a:avLst/>
        </a:prstGeom>
      </xdr:spPr>
    </xdr:pic>
    <xdr:clientData/>
  </xdr:twoCellAnchor>
  <xdr:twoCellAnchor editAs="absolute">
    <xdr:from>
      <xdr:col>3</xdr:col>
      <xdr:colOff>77760</xdr:colOff>
      <xdr:row>1607</xdr:row>
      <xdr:rowOff>491760</xdr:rowOff>
    </xdr:from>
    <xdr:to>
      <xdr:col>4</xdr:col>
      <xdr:colOff>470880</xdr:colOff>
      <xdr:row>1621</xdr:row>
      <xdr:rowOff>246600</xdr:rowOff>
    </xdr:to>
    <xdr:pic>
      <xdr:nvPicPr>
        <xdr:cNvPr descr="" id="186" name="Рисунок 369"/>
        <xdr:cNvPicPr/>
      </xdr:nvPicPr>
      <xdr:blipFill>
        <a:blip r:embed="rId185"/>
        <a:stretch>
          <a:fillRect/>
        </a:stretch>
      </xdr:blipFill>
      <xdr:spPr>
        <a:xfrm>
          <a:off x="6409080" y="996645240"/>
          <a:ext cx="4889160" cy="8662680"/>
        </a:xfrm>
        <a:prstGeom prst="rect">
          <a:avLst/>
        </a:prstGeom>
      </xdr:spPr>
    </xdr:pic>
    <xdr:clientData/>
  </xdr:twoCellAnchor>
  <xdr:twoCellAnchor editAs="absolute">
    <xdr:from>
      <xdr:col>4</xdr:col>
      <xdr:colOff>77760</xdr:colOff>
      <xdr:row>1608</xdr:row>
      <xdr:rowOff>472320</xdr:rowOff>
    </xdr:from>
    <xdr:to>
      <xdr:col>5</xdr:col>
      <xdr:colOff>471240</xdr:colOff>
      <xdr:row>1620</xdr:row>
      <xdr:rowOff>267120</xdr:rowOff>
    </xdr:to>
    <xdr:pic>
      <xdr:nvPicPr>
        <xdr:cNvPr descr="" id="187" name="Рисунок 371"/>
        <xdr:cNvPicPr/>
      </xdr:nvPicPr>
      <xdr:blipFill>
        <a:blip r:embed="rId186"/>
        <a:stretch>
          <a:fillRect/>
        </a:stretch>
      </xdr:blipFill>
      <xdr:spPr>
        <a:xfrm>
          <a:off x="10905120" y="997262280"/>
          <a:ext cx="4889160" cy="7430040"/>
        </a:xfrm>
        <a:prstGeom prst="rect">
          <a:avLst/>
        </a:prstGeom>
      </xdr:spPr>
    </xdr:pic>
    <xdr:clientData/>
  </xdr:twoCellAnchor>
  <xdr:twoCellAnchor editAs="absolute">
    <xdr:from>
      <xdr:col>3</xdr:col>
      <xdr:colOff>77760</xdr:colOff>
      <xdr:row>1623</xdr:row>
      <xdr:rowOff>491760</xdr:rowOff>
    </xdr:from>
    <xdr:to>
      <xdr:col>4</xdr:col>
      <xdr:colOff>470880</xdr:colOff>
      <xdr:row>1637</xdr:row>
      <xdr:rowOff>246600</xdr:rowOff>
    </xdr:to>
    <xdr:pic>
      <xdr:nvPicPr>
        <xdr:cNvPr descr="" id="188" name="Рисунок 373"/>
        <xdr:cNvPicPr/>
      </xdr:nvPicPr>
      <xdr:blipFill>
        <a:blip r:embed="rId187"/>
        <a:stretch>
          <a:fillRect/>
        </a:stretch>
      </xdr:blipFill>
      <xdr:spPr>
        <a:xfrm>
          <a:off x="6409080" y="1006332120"/>
          <a:ext cx="4889160" cy="8662680"/>
        </a:xfrm>
        <a:prstGeom prst="rect">
          <a:avLst/>
        </a:prstGeom>
      </xdr:spPr>
    </xdr:pic>
    <xdr:clientData/>
  </xdr:twoCellAnchor>
  <xdr:twoCellAnchor editAs="absolute">
    <xdr:from>
      <xdr:col>4</xdr:col>
      <xdr:colOff>77760</xdr:colOff>
      <xdr:row>1626</xdr:row>
      <xdr:rowOff>396000</xdr:rowOff>
    </xdr:from>
    <xdr:to>
      <xdr:col>5</xdr:col>
      <xdr:colOff>471240</xdr:colOff>
      <xdr:row>1634</xdr:row>
      <xdr:rowOff>343080</xdr:rowOff>
    </xdr:to>
    <xdr:pic>
      <xdr:nvPicPr>
        <xdr:cNvPr descr="" id="189" name="Рисунок 375"/>
        <xdr:cNvPicPr/>
      </xdr:nvPicPr>
      <xdr:blipFill>
        <a:blip r:embed="rId188"/>
        <a:stretch>
          <a:fillRect/>
        </a:stretch>
      </xdr:blipFill>
      <xdr:spPr>
        <a:xfrm>
          <a:off x="10905120" y="1008145440"/>
          <a:ext cx="4889160" cy="5037120"/>
        </a:xfrm>
        <a:prstGeom prst="rect">
          <a:avLst/>
        </a:prstGeom>
      </xdr:spPr>
    </xdr:pic>
    <xdr:clientData/>
  </xdr:twoCellAnchor>
  <xdr:twoCellAnchor editAs="absolute">
    <xdr:from>
      <xdr:col>3</xdr:col>
      <xdr:colOff>77760</xdr:colOff>
      <xdr:row>1639</xdr:row>
      <xdr:rowOff>491760</xdr:rowOff>
    </xdr:from>
    <xdr:to>
      <xdr:col>4</xdr:col>
      <xdr:colOff>470880</xdr:colOff>
      <xdr:row>1653</xdr:row>
      <xdr:rowOff>246960</xdr:rowOff>
    </xdr:to>
    <xdr:pic>
      <xdr:nvPicPr>
        <xdr:cNvPr descr="" id="190" name="Рисунок 377"/>
        <xdr:cNvPicPr/>
      </xdr:nvPicPr>
      <xdr:blipFill>
        <a:blip r:embed="rId189"/>
        <a:stretch>
          <a:fillRect/>
        </a:stretch>
      </xdr:blipFill>
      <xdr:spPr>
        <a:xfrm>
          <a:off x="6409080" y="1016019000"/>
          <a:ext cx="4889160" cy="8663040"/>
        </a:xfrm>
        <a:prstGeom prst="rect">
          <a:avLst/>
        </a:prstGeom>
      </xdr:spPr>
    </xdr:pic>
    <xdr:clientData/>
  </xdr:twoCellAnchor>
  <xdr:twoCellAnchor editAs="absolute">
    <xdr:from>
      <xdr:col>3</xdr:col>
      <xdr:colOff>77760</xdr:colOff>
      <xdr:row>1655</xdr:row>
      <xdr:rowOff>491400</xdr:rowOff>
    </xdr:from>
    <xdr:to>
      <xdr:col>4</xdr:col>
      <xdr:colOff>470880</xdr:colOff>
      <xdr:row>1669</xdr:row>
      <xdr:rowOff>246960</xdr:rowOff>
    </xdr:to>
    <xdr:pic>
      <xdr:nvPicPr>
        <xdr:cNvPr descr="" id="191" name="Рисунок 379"/>
        <xdr:cNvPicPr/>
      </xdr:nvPicPr>
      <xdr:blipFill>
        <a:blip r:embed="rId190"/>
        <a:stretch>
          <a:fillRect/>
        </a:stretch>
      </xdr:blipFill>
      <xdr:spPr>
        <a:xfrm>
          <a:off x="6409080" y="1025705880"/>
          <a:ext cx="4889160" cy="8663040"/>
        </a:xfrm>
        <a:prstGeom prst="rect">
          <a:avLst/>
        </a:prstGeom>
      </xdr:spPr>
    </xdr:pic>
    <xdr:clientData/>
  </xdr:twoCellAnchor>
  <xdr:twoCellAnchor editAs="absolute">
    <xdr:from>
      <xdr:col>3</xdr:col>
      <xdr:colOff>77760</xdr:colOff>
      <xdr:row>1687</xdr:row>
      <xdr:rowOff>491400</xdr:rowOff>
    </xdr:from>
    <xdr:to>
      <xdr:col>4</xdr:col>
      <xdr:colOff>470880</xdr:colOff>
      <xdr:row>1701</xdr:row>
      <xdr:rowOff>246600</xdr:rowOff>
    </xdr:to>
    <xdr:pic>
      <xdr:nvPicPr>
        <xdr:cNvPr descr="" id="192" name="Рисунок 381"/>
        <xdr:cNvPicPr/>
      </xdr:nvPicPr>
      <xdr:blipFill>
        <a:blip r:embed="rId191"/>
        <a:stretch>
          <a:fillRect/>
        </a:stretch>
      </xdr:blipFill>
      <xdr:spPr>
        <a:xfrm>
          <a:off x="6409080" y="1045079640"/>
          <a:ext cx="4889160" cy="8663040"/>
        </a:xfrm>
        <a:prstGeom prst="rect">
          <a:avLst/>
        </a:prstGeom>
      </xdr:spPr>
    </xdr:pic>
    <xdr:clientData/>
  </xdr:twoCellAnchor>
  <xdr:twoCellAnchor editAs="absolute">
    <xdr:from>
      <xdr:col>3</xdr:col>
      <xdr:colOff>77760</xdr:colOff>
      <xdr:row>1703</xdr:row>
      <xdr:rowOff>491400</xdr:rowOff>
    </xdr:from>
    <xdr:to>
      <xdr:col>4</xdr:col>
      <xdr:colOff>470880</xdr:colOff>
      <xdr:row>1717</xdr:row>
      <xdr:rowOff>246600</xdr:rowOff>
    </xdr:to>
    <xdr:pic>
      <xdr:nvPicPr>
        <xdr:cNvPr descr="" id="193" name="Рисунок 383"/>
        <xdr:cNvPicPr/>
      </xdr:nvPicPr>
      <xdr:blipFill>
        <a:blip r:embed="rId192"/>
        <a:stretch>
          <a:fillRect/>
        </a:stretch>
      </xdr:blipFill>
      <xdr:spPr>
        <a:xfrm>
          <a:off x="6409080" y="1054766520"/>
          <a:ext cx="4889160" cy="8663040"/>
        </a:xfrm>
        <a:prstGeom prst="rect">
          <a:avLst/>
        </a:prstGeom>
      </xdr:spPr>
    </xdr:pic>
    <xdr:clientData/>
  </xdr:twoCellAnchor>
  <xdr:twoCellAnchor editAs="absolute">
    <xdr:from>
      <xdr:col>3</xdr:col>
      <xdr:colOff>77760</xdr:colOff>
      <xdr:row>1719</xdr:row>
      <xdr:rowOff>491400</xdr:rowOff>
    </xdr:from>
    <xdr:to>
      <xdr:col>4</xdr:col>
      <xdr:colOff>470880</xdr:colOff>
      <xdr:row>1733</xdr:row>
      <xdr:rowOff>246600</xdr:rowOff>
    </xdr:to>
    <xdr:pic>
      <xdr:nvPicPr>
        <xdr:cNvPr descr="" id="194" name="Рисунок 385"/>
        <xdr:cNvPicPr/>
      </xdr:nvPicPr>
      <xdr:blipFill>
        <a:blip r:embed="rId193"/>
        <a:stretch>
          <a:fillRect/>
        </a:stretch>
      </xdr:blipFill>
      <xdr:spPr>
        <a:xfrm>
          <a:off x="6409080" y="1064453400"/>
          <a:ext cx="4889160" cy="8663040"/>
        </a:xfrm>
        <a:prstGeom prst="rect">
          <a:avLst/>
        </a:prstGeom>
      </xdr:spPr>
    </xdr:pic>
    <xdr:clientData/>
  </xdr:twoCellAnchor>
  <xdr:twoCellAnchor editAs="absolute">
    <xdr:from>
      <xdr:col>4</xdr:col>
      <xdr:colOff>77760</xdr:colOff>
      <xdr:row>1721</xdr:row>
      <xdr:rowOff>402480</xdr:rowOff>
    </xdr:from>
    <xdr:to>
      <xdr:col>5</xdr:col>
      <xdr:colOff>471240</xdr:colOff>
      <xdr:row>1731</xdr:row>
      <xdr:rowOff>334440</xdr:rowOff>
    </xdr:to>
    <xdr:pic>
      <xdr:nvPicPr>
        <xdr:cNvPr descr="" id="195" name="Рисунок 387"/>
        <xdr:cNvPicPr/>
      </xdr:nvPicPr>
      <xdr:blipFill>
        <a:blip r:embed="rId194"/>
        <a:stretch>
          <a:fillRect/>
        </a:stretch>
      </xdr:blipFill>
      <xdr:spPr>
        <a:xfrm>
          <a:off x="10905120" y="1065637080"/>
          <a:ext cx="4889160" cy="6294600"/>
        </a:xfrm>
        <a:prstGeom prst="rect">
          <a:avLst/>
        </a:prstGeom>
      </xdr:spPr>
    </xdr:pic>
    <xdr:clientData/>
  </xdr:twoCellAnchor>
  <xdr:twoCellAnchor editAs="absolute">
    <xdr:from>
      <xdr:col>3</xdr:col>
      <xdr:colOff>77760</xdr:colOff>
      <xdr:row>1735</xdr:row>
      <xdr:rowOff>491760</xdr:rowOff>
    </xdr:from>
    <xdr:to>
      <xdr:col>4</xdr:col>
      <xdr:colOff>470880</xdr:colOff>
      <xdr:row>1749</xdr:row>
      <xdr:rowOff>246600</xdr:rowOff>
    </xdr:to>
    <xdr:pic>
      <xdr:nvPicPr>
        <xdr:cNvPr descr="" id="196" name="Рисунок 389"/>
        <xdr:cNvPicPr/>
      </xdr:nvPicPr>
      <xdr:blipFill>
        <a:blip r:embed="rId195"/>
        <a:stretch>
          <a:fillRect/>
        </a:stretch>
      </xdr:blipFill>
      <xdr:spPr>
        <a:xfrm>
          <a:off x="6409080" y="1074140640"/>
          <a:ext cx="4889160" cy="8662680"/>
        </a:xfrm>
        <a:prstGeom prst="rect">
          <a:avLst/>
        </a:prstGeom>
      </xdr:spPr>
    </xdr:pic>
    <xdr:clientData/>
  </xdr:twoCellAnchor>
  <xdr:twoCellAnchor editAs="absolute">
    <xdr:from>
      <xdr:col>3</xdr:col>
      <xdr:colOff>77760</xdr:colOff>
      <xdr:row>1751</xdr:row>
      <xdr:rowOff>491760</xdr:rowOff>
    </xdr:from>
    <xdr:to>
      <xdr:col>4</xdr:col>
      <xdr:colOff>470880</xdr:colOff>
      <xdr:row>1765</xdr:row>
      <xdr:rowOff>246600</xdr:rowOff>
    </xdr:to>
    <xdr:pic>
      <xdr:nvPicPr>
        <xdr:cNvPr descr="" id="197" name="Рисунок 391"/>
        <xdr:cNvPicPr/>
      </xdr:nvPicPr>
      <xdr:blipFill>
        <a:blip r:embed="rId196"/>
        <a:stretch>
          <a:fillRect/>
        </a:stretch>
      </xdr:blipFill>
      <xdr:spPr>
        <a:xfrm>
          <a:off x="6409080" y="1083827520"/>
          <a:ext cx="4889160" cy="8662680"/>
        </a:xfrm>
        <a:prstGeom prst="rect">
          <a:avLst/>
        </a:prstGeom>
      </xdr:spPr>
    </xdr:pic>
    <xdr:clientData/>
  </xdr:twoCellAnchor>
  <xdr:twoCellAnchor editAs="absolute">
    <xdr:from>
      <xdr:col>3</xdr:col>
      <xdr:colOff>77760</xdr:colOff>
      <xdr:row>1767</xdr:row>
      <xdr:rowOff>491760</xdr:rowOff>
    </xdr:from>
    <xdr:to>
      <xdr:col>4</xdr:col>
      <xdr:colOff>470880</xdr:colOff>
      <xdr:row>1781</xdr:row>
      <xdr:rowOff>246960</xdr:rowOff>
    </xdr:to>
    <xdr:pic>
      <xdr:nvPicPr>
        <xdr:cNvPr descr="" id="198" name="Рисунок 393"/>
        <xdr:cNvPicPr/>
      </xdr:nvPicPr>
      <xdr:blipFill>
        <a:blip r:embed="rId197"/>
        <a:stretch>
          <a:fillRect/>
        </a:stretch>
      </xdr:blipFill>
      <xdr:spPr>
        <a:xfrm>
          <a:off x="6409080" y="1093514400"/>
          <a:ext cx="4889160" cy="8663040"/>
        </a:xfrm>
        <a:prstGeom prst="rect">
          <a:avLst/>
        </a:prstGeom>
      </xdr:spPr>
    </xdr:pic>
    <xdr:clientData/>
  </xdr:twoCellAnchor>
  <xdr:twoCellAnchor editAs="absolute">
    <xdr:from>
      <xdr:col>3</xdr:col>
      <xdr:colOff>77760</xdr:colOff>
      <xdr:row>1783</xdr:row>
      <xdr:rowOff>491400</xdr:rowOff>
    </xdr:from>
    <xdr:to>
      <xdr:col>4</xdr:col>
      <xdr:colOff>470880</xdr:colOff>
      <xdr:row>1797</xdr:row>
      <xdr:rowOff>246960</xdr:rowOff>
    </xdr:to>
    <xdr:pic>
      <xdr:nvPicPr>
        <xdr:cNvPr descr="" id="199" name="Рисунок 395"/>
        <xdr:cNvPicPr/>
      </xdr:nvPicPr>
      <xdr:blipFill>
        <a:blip r:embed="rId198"/>
        <a:stretch>
          <a:fillRect/>
        </a:stretch>
      </xdr:blipFill>
      <xdr:spPr>
        <a:xfrm>
          <a:off x="6409080" y="1103201280"/>
          <a:ext cx="4889160" cy="8663040"/>
        </a:xfrm>
        <a:prstGeom prst="rect">
          <a:avLst/>
        </a:prstGeom>
      </xdr:spPr>
    </xdr:pic>
    <xdr:clientData/>
  </xdr:twoCellAnchor>
  <xdr:twoCellAnchor editAs="absolute">
    <xdr:from>
      <xdr:col>3</xdr:col>
      <xdr:colOff>77760</xdr:colOff>
      <xdr:row>1799</xdr:row>
      <xdr:rowOff>491400</xdr:rowOff>
    </xdr:from>
    <xdr:to>
      <xdr:col>4</xdr:col>
      <xdr:colOff>470880</xdr:colOff>
      <xdr:row>1813</xdr:row>
      <xdr:rowOff>246960</xdr:rowOff>
    </xdr:to>
    <xdr:pic>
      <xdr:nvPicPr>
        <xdr:cNvPr descr="" id="200" name="Рисунок 397"/>
        <xdr:cNvPicPr/>
      </xdr:nvPicPr>
      <xdr:blipFill>
        <a:blip r:embed="rId199"/>
        <a:stretch>
          <a:fillRect/>
        </a:stretch>
      </xdr:blipFill>
      <xdr:spPr>
        <a:xfrm>
          <a:off x="6409080" y="1112888160"/>
          <a:ext cx="4889160" cy="8663040"/>
        </a:xfrm>
        <a:prstGeom prst="rect">
          <a:avLst/>
        </a:prstGeom>
      </xdr:spPr>
    </xdr:pic>
    <xdr:clientData/>
  </xdr:twoCellAnchor>
  <xdr:twoCellAnchor editAs="absolute">
    <xdr:from>
      <xdr:col>4</xdr:col>
      <xdr:colOff>77760</xdr:colOff>
      <xdr:row>1799</xdr:row>
      <xdr:rowOff>491400</xdr:rowOff>
    </xdr:from>
    <xdr:to>
      <xdr:col>5</xdr:col>
      <xdr:colOff>471240</xdr:colOff>
      <xdr:row>1813</xdr:row>
      <xdr:rowOff>246960</xdr:rowOff>
    </xdr:to>
    <xdr:pic>
      <xdr:nvPicPr>
        <xdr:cNvPr descr="" id="201" name="Рисунок 399"/>
        <xdr:cNvPicPr/>
      </xdr:nvPicPr>
      <xdr:blipFill>
        <a:blip r:embed="rId200"/>
        <a:stretch>
          <a:fillRect/>
        </a:stretch>
      </xdr:blipFill>
      <xdr:spPr>
        <a:xfrm>
          <a:off x="10905120" y="1112888160"/>
          <a:ext cx="4889160" cy="8663040"/>
        </a:xfrm>
        <a:prstGeom prst="rect">
          <a:avLst/>
        </a:prstGeom>
      </xdr:spPr>
    </xdr:pic>
    <xdr:clientData/>
  </xdr:twoCellAnchor>
  <xdr:twoCellAnchor editAs="absolute">
    <xdr:from>
      <xdr:col>3</xdr:col>
      <xdr:colOff>77760</xdr:colOff>
      <xdr:row>1815</xdr:row>
      <xdr:rowOff>491400</xdr:rowOff>
    </xdr:from>
    <xdr:to>
      <xdr:col>4</xdr:col>
      <xdr:colOff>470880</xdr:colOff>
      <xdr:row>1829</xdr:row>
      <xdr:rowOff>246600</xdr:rowOff>
    </xdr:to>
    <xdr:pic>
      <xdr:nvPicPr>
        <xdr:cNvPr descr="" id="202" name="Рисунок 401"/>
        <xdr:cNvPicPr/>
      </xdr:nvPicPr>
      <xdr:blipFill>
        <a:blip r:embed="rId201"/>
        <a:stretch>
          <a:fillRect/>
        </a:stretch>
      </xdr:blipFill>
      <xdr:spPr>
        <a:xfrm>
          <a:off x="6409080" y="1122575040"/>
          <a:ext cx="4889160" cy="8663040"/>
        </a:xfrm>
        <a:prstGeom prst="rect">
          <a:avLst/>
        </a:prstGeom>
      </xdr:spPr>
    </xdr:pic>
    <xdr:clientData/>
  </xdr:twoCellAnchor>
  <xdr:twoCellAnchor editAs="absolute">
    <xdr:from>
      <xdr:col>4</xdr:col>
      <xdr:colOff>77760</xdr:colOff>
      <xdr:row>1815</xdr:row>
      <xdr:rowOff>491400</xdr:rowOff>
    </xdr:from>
    <xdr:to>
      <xdr:col>5</xdr:col>
      <xdr:colOff>471240</xdr:colOff>
      <xdr:row>1829</xdr:row>
      <xdr:rowOff>246600</xdr:rowOff>
    </xdr:to>
    <xdr:pic>
      <xdr:nvPicPr>
        <xdr:cNvPr descr="" id="203" name="Рисунок 403"/>
        <xdr:cNvPicPr/>
      </xdr:nvPicPr>
      <xdr:blipFill>
        <a:blip r:embed="rId202"/>
        <a:stretch>
          <a:fillRect/>
        </a:stretch>
      </xdr:blipFill>
      <xdr:spPr>
        <a:xfrm>
          <a:off x="10905120" y="1122575040"/>
          <a:ext cx="4889160" cy="8663040"/>
        </a:xfrm>
        <a:prstGeom prst="rect">
          <a:avLst/>
        </a:prstGeom>
      </xdr:spPr>
    </xdr:pic>
    <xdr:clientData/>
  </xdr:twoCellAnchor>
  <xdr:twoCellAnchor editAs="absolute">
    <xdr:from>
      <xdr:col>3</xdr:col>
      <xdr:colOff>77760</xdr:colOff>
      <xdr:row>1831</xdr:row>
      <xdr:rowOff>491040</xdr:rowOff>
    </xdr:from>
    <xdr:to>
      <xdr:col>4</xdr:col>
      <xdr:colOff>470880</xdr:colOff>
      <xdr:row>1845</xdr:row>
      <xdr:rowOff>246240</xdr:rowOff>
    </xdr:to>
    <xdr:pic>
      <xdr:nvPicPr>
        <xdr:cNvPr descr="" id="204" name="Рисунок 405"/>
        <xdr:cNvPicPr/>
      </xdr:nvPicPr>
      <xdr:blipFill>
        <a:blip r:embed="rId203"/>
        <a:stretch>
          <a:fillRect/>
        </a:stretch>
      </xdr:blipFill>
      <xdr:spPr>
        <a:xfrm>
          <a:off x="6409080" y="1132261560"/>
          <a:ext cx="4889160" cy="8663040"/>
        </a:xfrm>
        <a:prstGeom prst="rect">
          <a:avLst/>
        </a:prstGeom>
      </xdr:spPr>
    </xdr:pic>
    <xdr:clientData/>
  </xdr:twoCellAnchor>
  <xdr:twoCellAnchor editAs="absolute">
    <xdr:from>
      <xdr:col>4</xdr:col>
      <xdr:colOff>77760</xdr:colOff>
      <xdr:row>1831</xdr:row>
      <xdr:rowOff>491040</xdr:rowOff>
    </xdr:from>
    <xdr:to>
      <xdr:col>5</xdr:col>
      <xdr:colOff>471240</xdr:colOff>
      <xdr:row>1845</xdr:row>
      <xdr:rowOff>246240</xdr:rowOff>
    </xdr:to>
    <xdr:pic>
      <xdr:nvPicPr>
        <xdr:cNvPr descr="" id="205" name="Рисунок 407"/>
        <xdr:cNvPicPr/>
      </xdr:nvPicPr>
      <xdr:blipFill>
        <a:blip r:embed="rId204"/>
        <a:stretch>
          <a:fillRect/>
        </a:stretch>
      </xdr:blipFill>
      <xdr:spPr>
        <a:xfrm>
          <a:off x="10905120" y="1132261560"/>
          <a:ext cx="4889160" cy="8663040"/>
        </a:xfrm>
        <a:prstGeom prst="rect">
          <a:avLst/>
        </a:prstGeom>
      </xdr:spPr>
    </xdr:pic>
    <xdr:clientData/>
  </xdr:twoCellAnchor>
  <xdr:twoCellAnchor editAs="absolute">
    <xdr:from>
      <xdr:col>3</xdr:col>
      <xdr:colOff>77760</xdr:colOff>
      <xdr:row>1847</xdr:row>
      <xdr:rowOff>491400</xdr:rowOff>
    </xdr:from>
    <xdr:to>
      <xdr:col>4</xdr:col>
      <xdr:colOff>470880</xdr:colOff>
      <xdr:row>1861</xdr:row>
      <xdr:rowOff>246600</xdr:rowOff>
    </xdr:to>
    <xdr:pic>
      <xdr:nvPicPr>
        <xdr:cNvPr descr="" id="206" name="Рисунок 409"/>
        <xdr:cNvPicPr/>
      </xdr:nvPicPr>
      <xdr:blipFill>
        <a:blip r:embed="rId205"/>
        <a:stretch>
          <a:fillRect/>
        </a:stretch>
      </xdr:blipFill>
      <xdr:spPr>
        <a:xfrm>
          <a:off x="6409080" y="1141948800"/>
          <a:ext cx="4889160" cy="8663040"/>
        </a:xfrm>
        <a:prstGeom prst="rect">
          <a:avLst/>
        </a:prstGeom>
      </xdr:spPr>
    </xdr:pic>
    <xdr:clientData/>
  </xdr:twoCellAnchor>
  <xdr:twoCellAnchor editAs="absolute">
    <xdr:from>
      <xdr:col>3</xdr:col>
      <xdr:colOff>77760</xdr:colOff>
      <xdr:row>1863</xdr:row>
      <xdr:rowOff>491760</xdr:rowOff>
    </xdr:from>
    <xdr:to>
      <xdr:col>4</xdr:col>
      <xdr:colOff>470880</xdr:colOff>
      <xdr:row>1877</xdr:row>
      <xdr:rowOff>246600</xdr:rowOff>
    </xdr:to>
    <xdr:pic>
      <xdr:nvPicPr>
        <xdr:cNvPr descr="" id="207" name="Рисунок 411"/>
        <xdr:cNvPicPr/>
      </xdr:nvPicPr>
      <xdr:blipFill>
        <a:blip r:embed="rId206"/>
        <a:stretch>
          <a:fillRect/>
        </a:stretch>
      </xdr:blipFill>
      <xdr:spPr>
        <a:xfrm>
          <a:off x="6409080" y="1151636040"/>
          <a:ext cx="4889160" cy="8662680"/>
        </a:xfrm>
        <a:prstGeom prst="rect">
          <a:avLst/>
        </a:prstGeom>
      </xdr:spPr>
    </xdr:pic>
    <xdr:clientData/>
  </xdr:twoCellAnchor>
  <xdr:twoCellAnchor editAs="absolute">
    <xdr:from>
      <xdr:col>3</xdr:col>
      <xdr:colOff>77760</xdr:colOff>
      <xdr:row>1879</xdr:row>
      <xdr:rowOff>491760</xdr:rowOff>
    </xdr:from>
    <xdr:to>
      <xdr:col>4</xdr:col>
      <xdr:colOff>470880</xdr:colOff>
      <xdr:row>1893</xdr:row>
      <xdr:rowOff>246600</xdr:rowOff>
    </xdr:to>
    <xdr:pic>
      <xdr:nvPicPr>
        <xdr:cNvPr descr="" id="208" name="Рисунок 413"/>
        <xdr:cNvPicPr/>
      </xdr:nvPicPr>
      <xdr:blipFill>
        <a:blip r:embed="rId207"/>
        <a:stretch>
          <a:fillRect/>
        </a:stretch>
      </xdr:blipFill>
      <xdr:spPr>
        <a:xfrm>
          <a:off x="6409080" y="1161322920"/>
          <a:ext cx="4889160" cy="8662680"/>
        </a:xfrm>
        <a:prstGeom prst="rect">
          <a:avLst/>
        </a:prstGeom>
      </xdr:spPr>
    </xdr:pic>
    <xdr:clientData/>
  </xdr:twoCellAnchor>
  <xdr:twoCellAnchor editAs="absolute">
    <xdr:from>
      <xdr:col>4</xdr:col>
      <xdr:colOff>77760</xdr:colOff>
      <xdr:row>1879</xdr:row>
      <xdr:rowOff>491760</xdr:rowOff>
    </xdr:from>
    <xdr:to>
      <xdr:col>5</xdr:col>
      <xdr:colOff>471240</xdr:colOff>
      <xdr:row>1893</xdr:row>
      <xdr:rowOff>246600</xdr:rowOff>
    </xdr:to>
    <xdr:pic>
      <xdr:nvPicPr>
        <xdr:cNvPr descr="" id="209" name="Рисунок 415"/>
        <xdr:cNvPicPr/>
      </xdr:nvPicPr>
      <xdr:blipFill>
        <a:blip r:embed="rId208"/>
        <a:stretch>
          <a:fillRect/>
        </a:stretch>
      </xdr:blipFill>
      <xdr:spPr>
        <a:xfrm>
          <a:off x="10905120" y="1161322920"/>
          <a:ext cx="4889160" cy="8662680"/>
        </a:xfrm>
        <a:prstGeom prst="rect">
          <a:avLst/>
        </a:prstGeom>
      </xdr:spPr>
    </xdr:pic>
    <xdr:clientData/>
  </xdr:twoCellAnchor>
  <xdr:twoCellAnchor editAs="absolute">
    <xdr:from>
      <xdr:col>3</xdr:col>
      <xdr:colOff>77760</xdr:colOff>
      <xdr:row>1895</xdr:row>
      <xdr:rowOff>491760</xdr:rowOff>
    </xdr:from>
    <xdr:to>
      <xdr:col>4</xdr:col>
      <xdr:colOff>470880</xdr:colOff>
      <xdr:row>1909</xdr:row>
      <xdr:rowOff>246960</xdr:rowOff>
    </xdr:to>
    <xdr:pic>
      <xdr:nvPicPr>
        <xdr:cNvPr descr="" id="210" name="Рисунок 417"/>
        <xdr:cNvPicPr/>
      </xdr:nvPicPr>
      <xdr:blipFill>
        <a:blip r:embed="rId209"/>
        <a:stretch>
          <a:fillRect/>
        </a:stretch>
      </xdr:blipFill>
      <xdr:spPr>
        <a:xfrm>
          <a:off x="6409080" y="1171009800"/>
          <a:ext cx="4889160" cy="8663040"/>
        </a:xfrm>
        <a:prstGeom prst="rect">
          <a:avLst/>
        </a:prstGeom>
      </xdr:spPr>
    </xdr:pic>
    <xdr:clientData/>
  </xdr:twoCellAnchor>
  <xdr:twoCellAnchor editAs="absolute">
    <xdr:from>
      <xdr:col>4</xdr:col>
      <xdr:colOff>77760</xdr:colOff>
      <xdr:row>1895</xdr:row>
      <xdr:rowOff>491760</xdr:rowOff>
    </xdr:from>
    <xdr:to>
      <xdr:col>5</xdr:col>
      <xdr:colOff>471240</xdr:colOff>
      <xdr:row>1909</xdr:row>
      <xdr:rowOff>246960</xdr:rowOff>
    </xdr:to>
    <xdr:pic>
      <xdr:nvPicPr>
        <xdr:cNvPr descr="" id="211" name="Рисунок 419"/>
        <xdr:cNvPicPr/>
      </xdr:nvPicPr>
      <xdr:blipFill>
        <a:blip r:embed="rId210"/>
        <a:stretch>
          <a:fillRect/>
        </a:stretch>
      </xdr:blipFill>
      <xdr:spPr>
        <a:xfrm>
          <a:off x="10905120" y="1171009800"/>
          <a:ext cx="4889160" cy="8663040"/>
        </a:xfrm>
        <a:prstGeom prst="rect">
          <a:avLst/>
        </a:prstGeom>
      </xdr:spPr>
    </xdr:pic>
    <xdr:clientData/>
  </xdr:twoCellAnchor>
  <xdr:twoCellAnchor editAs="absolute">
    <xdr:from>
      <xdr:col>3</xdr:col>
      <xdr:colOff>77760</xdr:colOff>
      <xdr:row>1911</xdr:row>
      <xdr:rowOff>491400</xdr:rowOff>
    </xdr:from>
    <xdr:to>
      <xdr:col>4</xdr:col>
      <xdr:colOff>470880</xdr:colOff>
      <xdr:row>1925</xdr:row>
      <xdr:rowOff>246960</xdr:rowOff>
    </xdr:to>
    <xdr:pic>
      <xdr:nvPicPr>
        <xdr:cNvPr descr="" id="212" name="Рисунок 421"/>
        <xdr:cNvPicPr/>
      </xdr:nvPicPr>
      <xdr:blipFill>
        <a:blip r:embed="rId211"/>
        <a:stretch>
          <a:fillRect/>
        </a:stretch>
      </xdr:blipFill>
      <xdr:spPr>
        <a:xfrm>
          <a:off x="6409080" y="1180696680"/>
          <a:ext cx="4889160" cy="8663040"/>
        </a:xfrm>
        <a:prstGeom prst="rect">
          <a:avLst/>
        </a:prstGeom>
      </xdr:spPr>
    </xdr:pic>
    <xdr:clientData/>
  </xdr:twoCellAnchor>
  <xdr:twoCellAnchor editAs="absolute">
    <xdr:from>
      <xdr:col>4</xdr:col>
      <xdr:colOff>77760</xdr:colOff>
      <xdr:row>1911</xdr:row>
      <xdr:rowOff>491400</xdr:rowOff>
    </xdr:from>
    <xdr:to>
      <xdr:col>5</xdr:col>
      <xdr:colOff>471240</xdr:colOff>
      <xdr:row>1925</xdr:row>
      <xdr:rowOff>246960</xdr:rowOff>
    </xdr:to>
    <xdr:pic>
      <xdr:nvPicPr>
        <xdr:cNvPr descr="" id="213" name="Рисунок 423"/>
        <xdr:cNvPicPr/>
      </xdr:nvPicPr>
      <xdr:blipFill>
        <a:blip r:embed="rId212"/>
        <a:stretch>
          <a:fillRect/>
        </a:stretch>
      </xdr:blipFill>
      <xdr:spPr>
        <a:xfrm>
          <a:off x="10905120" y="1180696680"/>
          <a:ext cx="4889160" cy="8663040"/>
        </a:xfrm>
        <a:prstGeom prst="rect">
          <a:avLst/>
        </a:prstGeom>
      </xdr:spPr>
    </xdr:pic>
    <xdr:clientData/>
  </xdr:twoCellAnchor>
  <xdr:twoCellAnchor editAs="absolute">
    <xdr:from>
      <xdr:col>3</xdr:col>
      <xdr:colOff>77760</xdr:colOff>
      <xdr:row>1927</xdr:row>
      <xdr:rowOff>491400</xdr:rowOff>
    </xdr:from>
    <xdr:to>
      <xdr:col>4</xdr:col>
      <xdr:colOff>470880</xdr:colOff>
      <xdr:row>1941</xdr:row>
      <xdr:rowOff>246960</xdr:rowOff>
    </xdr:to>
    <xdr:pic>
      <xdr:nvPicPr>
        <xdr:cNvPr descr="" id="214" name="Рисунок 425"/>
        <xdr:cNvPicPr/>
      </xdr:nvPicPr>
      <xdr:blipFill>
        <a:blip r:embed="rId213"/>
        <a:stretch>
          <a:fillRect/>
        </a:stretch>
      </xdr:blipFill>
      <xdr:spPr>
        <a:xfrm>
          <a:off x="6409080" y="1190383560"/>
          <a:ext cx="4889160" cy="8663040"/>
        </a:xfrm>
        <a:prstGeom prst="rect">
          <a:avLst/>
        </a:prstGeom>
      </xdr:spPr>
    </xdr:pic>
    <xdr:clientData/>
  </xdr:twoCellAnchor>
  <xdr:twoCellAnchor editAs="absolute">
    <xdr:from>
      <xdr:col>4</xdr:col>
      <xdr:colOff>77760</xdr:colOff>
      <xdr:row>1927</xdr:row>
      <xdr:rowOff>491400</xdr:rowOff>
    </xdr:from>
    <xdr:to>
      <xdr:col>5</xdr:col>
      <xdr:colOff>471240</xdr:colOff>
      <xdr:row>1941</xdr:row>
      <xdr:rowOff>246960</xdr:rowOff>
    </xdr:to>
    <xdr:pic>
      <xdr:nvPicPr>
        <xdr:cNvPr descr="" id="215" name="Рисунок 427"/>
        <xdr:cNvPicPr/>
      </xdr:nvPicPr>
      <xdr:blipFill>
        <a:blip r:embed="rId214"/>
        <a:stretch>
          <a:fillRect/>
        </a:stretch>
      </xdr:blipFill>
      <xdr:spPr>
        <a:xfrm>
          <a:off x="10905120" y="1190383560"/>
          <a:ext cx="4889160" cy="8663040"/>
        </a:xfrm>
        <a:prstGeom prst="rect">
          <a:avLst/>
        </a:prstGeom>
      </xdr:spPr>
    </xdr:pic>
    <xdr:clientData/>
  </xdr:twoCellAnchor>
  <xdr:twoCellAnchor editAs="absolute">
    <xdr:from>
      <xdr:col>3</xdr:col>
      <xdr:colOff>77760</xdr:colOff>
      <xdr:row>1943</xdr:row>
      <xdr:rowOff>491040</xdr:rowOff>
    </xdr:from>
    <xdr:to>
      <xdr:col>4</xdr:col>
      <xdr:colOff>470880</xdr:colOff>
      <xdr:row>1957</xdr:row>
      <xdr:rowOff>246240</xdr:rowOff>
    </xdr:to>
    <xdr:pic>
      <xdr:nvPicPr>
        <xdr:cNvPr descr="" id="216" name="Рисунок 429"/>
        <xdr:cNvPicPr/>
      </xdr:nvPicPr>
      <xdr:blipFill>
        <a:blip r:embed="rId215"/>
        <a:stretch>
          <a:fillRect/>
        </a:stretch>
      </xdr:blipFill>
      <xdr:spPr>
        <a:xfrm>
          <a:off x="6409080" y="1200070080"/>
          <a:ext cx="4889160" cy="8663040"/>
        </a:xfrm>
        <a:prstGeom prst="rect">
          <a:avLst/>
        </a:prstGeom>
      </xdr:spPr>
    </xdr:pic>
    <xdr:clientData/>
  </xdr:twoCellAnchor>
  <xdr:twoCellAnchor editAs="absolute">
    <xdr:from>
      <xdr:col>4</xdr:col>
      <xdr:colOff>77760</xdr:colOff>
      <xdr:row>1943</xdr:row>
      <xdr:rowOff>491040</xdr:rowOff>
    </xdr:from>
    <xdr:to>
      <xdr:col>5</xdr:col>
      <xdr:colOff>471240</xdr:colOff>
      <xdr:row>1957</xdr:row>
      <xdr:rowOff>246240</xdr:rowOff>
    </xdr:to>
    <xdr:pic>
      <xdr:nvPicPr>
        <xdr:cNvPr descr="" id="217" name="Рисунок 431"/>
        <xdr:cNvPicPr/>
      </xdr:nvPicPr>
      <xdr:blipFill>
        <a:blip r:embed="rId216"/>
        <a:stretch>
          <a:fillRect/>
        </a:stretch>
      </xdr:blipFill>
      <xdr:spPr>
        <a:xfrm>
          <a:off x="10905120" y="1200070080"/>
          <a:ext cx="4889160" cy="8663040"/>
        </a:xfrm>
        <a:prstGeom prst="rect">
          <a:avLst/>
        </a:prstGeom>
      </xdr:spPr>
    </xdr:pic>
    <xdr:clientData/>
  </xdr:twoCellAnchor>
  <xdr:twoCellAnchor editAs="absolute">
    <xdr:from>
      <xdr:col>3</xdr:col>
      <xdr:colOff>77760</xdr:colOff>
      <xdr:row>1959</xdr:row>
      <xdr:rowOff>491400</xdr:rowOff>
    </xdr:from>
    <xdr:to>
      <xdr:col>4</xdr:col>
      <xdr:colOff>470880</xdr:colOff>
      <xdr:row>1973</xdr:row>
      <xdr:rowOff>246600</xdr:rowOff>
    </xdr:to>
    <xdr:pic>
      <xdr:nvPicPr>
        <xdr:cNvPr descr="" id="218" name="Рисунок 433"/>
        <xdr:cNvPicPr/>
      </xdr:nvPicPr>
      <xdr:blipFill>
        <a:blip r:embed="rId217"/>
        <a:stretch>
          <a:fillRect/>
        </a:stretch>
      </xdr:blipFill>
      <xdr:spPr>
        <a:xfrm>
          <a:off x="6409080" y="1209757320"/>
          <a:ext cx="4889160" cy="8663040"/>
        </a:xfrm>
        <a:prstGeom prst="rect">
          <a:avLst/>
        </a:prstGeom>
      </xdr:spPr>
    </xdr:pic>
    <xdr:clientData/>
  </xdr:twoCellAnchor>
  <xdr:twoCellAnchor editAs="absolute">
    <xdr:from>
      <xdr:col>4</xdr:col>
      <xdr:colOff>77760</xdr:colOff>
      <xdr:row>1959</xdr:row>
      <xdr:rowOff>491400</xdr:rowOff>
    </xdr:from>
    <xdr:to>
      <xdr:col>5</xdr:col>
      <xdr:colOff>471240</xdr:colOff>
      <xdr:row>1973</xdr:row>
      <xdr:rowOff>246600</xdr:rowOff>
    </xdr:to>
    <xdr:pic>
      <xdr:nvPicPr>
        <xdr:cNvPr descr="" id="219" name="Рисунок 435"/>
        <xdr:cNvPicPr/>
      </xdr:nvPicPr>
      <xdr:blipFill>
        <a:blip r:embed="rId218"/>
        <a:stretch>
          <a:fillRect/>
        </a:stretch>
      </xdr:blipFill>
      <xdr:spPr>
        <a:xfrm>
          <a:off x="10905120" y="1209757320"/>
          <a:ext cx="4889160" cy="8663040"/>
        </a:xfrm>
        <a:prstGeom prst="rect">
          <a:avLst/>
        </a:prstGeom>
      </xdr:spPr>
    </xdr:pic>
    <xdr:clientData/>
  </xdr:twoCellAnchor>
  <xdr:twoCellAnchor editAs="absolute">
    <xdr:from>
      <xdr:col>3</xdr:col>
      <xdr:colOff>77760</xdr:colOff>
      <xdr:row>1975</xdr:row>
      <xdr:rowOff>491400</xdr:rowOff>
    </xdr:from>
    <xdr:to>
      <xdr:col>4</xdr:col>
      <xdr:colOff>470880</xdr:colOff>
      <xdr:row>1989</xdr:row>
      <xdr:rowOff>246600</xdr:rowOff>
    </xdr:to>
    <xdr:pic>
      <xdr:nvPicPr>
        <xdr:cNvPr descr="" id="220" name="Рисунок 437"/>
        <xdr:cNvPicPr/>
      </xdr:nvPicPr>
      <xdr:blipFill>
        <a:blip r:embed="rId219"/>
        <a:stretch>
          <a:fillRect/>
        </a:stretch>
      </xdr:blipFill>
      <xdr:spPr>
        <a:xfrm>
          <a:off x="6409080" y="1219444200"/>
          <a:ext cx="4889160" cy="8663040"/>
        </a:xfrm>
        <a:prstGeom prst="rect">
          <a:avLst/>
        </a:prstGeom>
      </xdr:spPr>
    </xdr:pic>
    <xdr:clientData/>
  </xdr:twoCellAnchor>
  <xdr:twoCellAnchor editAs="absolute">
    <xdr:from>
      <xdr:col>3</xdr:col>
      <xdr:colOff>77760</xdr:colOff>
      <xdr:row>1991</xdr:row>
      <xdr:rowOff>491760</xdr:rowOff>
    </xdr:from>
    <xdr:to>
      <xdr:col>4</xdr:col>
      <xdr:colOff>470880</xdr:colOff>
      <xdr:row>2005</xdr:row>
      <xdr:rowOff>246600</xdr:rowOff>
    </xdr:to>
    <xdr:pic>
      <xdr:nvPicPr>
        <xdr:cNvPr descr="" id="221" name="Рисунок 439"/>
        <xdr:cNvPicPr/>
      </xdr:nvPicPr>
      <xdr:blipFill>
        <a:blip r:embed="rId220"/>
        <a:stretch>
          <a:fillRect/>
        </a:stretch>
      </xdr:blipFill>
      <xdr:spPr>
        <a:xfrm>
          <a:off x="6409080" y="1229131440"/>
          <a:ext cx="4889160" cy="8662680"/>
        </a:xfrm>
        <a:prstGeom prst="rect">
          <a:avLst/>
        </a:prstGeom>
      </xdr:spPr>
    </xdr:pic>
    <xdr:clientData/>
  </xdr:twoCellAnchor>
  <xdr:twoCellAnchor editAs="absolute">
    <xdr:from>
      <xdr:col>3</xdr:col>
      <xdr:colOff>77760</xdr:colOff>
      <xdr:row>2007</xdr:row>
      <xdr:rowOff>491760</xdr:rowOff>
    </xdr:from>
    <xdr:to>
      <xdr:col>4</xdr:col>
      <xdr:colOff>470880</xdr:colOff>
      <xdr:row>2021</xdr:row>
      <xdr:rowOff>246600</xdr:rowOff>
    </xdr:to>
    <xdr:pic>
      <xdr:nvPicPr>
        <xdr:cNvPr descr="" id="222" name="Рисунок 441"/>
        <xdr:cNvPicPr/>
      </xdr:nvPicPr>
      <xdr:blipFill>
        <a:blip r:embed="rId221"/>
        <a:stretch>
          <a:fillRect/>
        </a:stretch>
      </xdr:blipFill>
      <xdr:spPr>
        <a:xfrm>
          <a:off x="6409080" y="1238818320"/>
          <a:ext cx="4889160" cy="8662680"/>
        </a:xfrm>
        <a:prstGeom prst="rect">
          <a:avLst/>
        </a:prstGeom>
      </xdr:spPr>
    </xdr:pic>
    <xdr:clientData/>
  </xdr:twoCellAnchor>
  <xdr:twoCellAnchor editAs="absolute">
    <xdr:from>
      <xdr:col>4</xdr:col>
      <xdr:colOff>77760</xdr:colOff>
      <xdr:row>2007</xdr:row>
      <xdr:rowOff>491760</xdr:rowOff>
    </xdr:from>
    <xdr:to>
      <xdr:col>5</xdr:col>
      <xdr:colOff>471240</xdr:colOff>
      <xdr:row>2021</xdr:row>
      <xdr:rowOff>246600</xdr:rowOff>
    </xdr:to>
    <xdr:pic>
      <xdr:nvPicPr>
        <xdr:cNvPr descr="" id="223" name="Рисунок 443"/>
        <xdr:cNvPicPr/>
      </xdr:nvPicPr>
      <xdr:blipFill>
        <a:blip r:embed="rId222"/>
        <a:stretch>
          <a:fillRect/>
        </a:stretch>
      </xdr:blipFill>
      <xdr:spPr>
        <a:xfrm>
          <a:off x="10905120" y="1238818320"/>
          <a:ext cx="4889160" cy="8662680"/>
        </a:xfrm>
        <a:prstGeom prst="rect">
          <a:avLst/>
        </a:prstGeom>
      </xdr:spPr>
    </xdr:pic>
    <xdr:clientData/>
  </xdr:twoCellAnchor>
  <xdr:twoCellAnchor editAs="absolute">
    <xdr:from>
      <xdr:col>3</xdr:col>
      <xdr:colOff>77760</xdr:colOff>
      <xdr:row>2023</xdr:row>
      <xdr:rowOff>491760</xdr:rowOff>
    </xdr:from>
    <xdr:to>
      <xdr:col>4</xdr:col>
      <xdr:colOff>470880</xdr:colOff>
      <xdr:row>2037</xdr:row>
      <xdr:rowOff>246960</xdr:rowOff>
    </xdr:to>
    <xdr:pic>
      <xdr:nvPicPr>
        <xdr:cNvPr descr="" id="224" name="Рисунок 445"/>
        <xdr:cNvPicPr/>
      </xdr:nvPicPr>
      <xdr:blipFill>
        <a:blip r:embed="rId223"/>
        <a:stretch>
          <a:fillRect/>
        </a:stretch>
      </xdr:blipFill>
      <xdr:spPr>
        <a:xfrm>
          <a:off x="6409080" y="1248505200"/>
          <a:ext cx="4889160" cy="8663040"/>
        </a:xfrm>
        <a:prstGeom prst="rect">
          <a:avLst/>
        </a:prstGeom>
      </xdr:spPr>
    </xdr:pic>
    <xdr:clientData/>
  </xdr:twoCellAnchor>
  <xdr:twoCellAnchor editAs="absolute">
    <xdr:from>
      <xdr:col>4</xdr:col>
      <xdr:colOff>77760</xdr:colOff>
      <xdr:row>2023</xdr:row>
      <xdr:rowOff>491760</xdr:rowOff>
    </xdr:from>
    <xdr:to>
      <xdr:col>5</xdr:col>
      <xdr:colOff>471240</xdr:colOff>
      <xdr:row>2037</xdr:row>
      <xdr:rowOff>246960</xdr:rowOff>
    </xdr:to>
    <xdr:pic>
      <xdr:nvPicPr>
        <xdr:cNvPr descr="" id="225" name="Рисунок 447"/>
        <xdr:cNvPicPr/>
      </xdr:nvPicPr>
      <xdr:blipFill>
        <a:blip r:embed="rId224"/>
        <a:stretch>
          <a:fillRect/>
        </a:stretch>
      </xdr:blipFill>
      <xdr:spPr>
        <a:xfrm>
          <a:off x="10905120" y="1248505200"/>
          <a:ext cx="4889160" cy="866304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hyperlink" Target="http://nova-tex.ru/catalog/prochee/termobele/termokomplekt_turist_muzhskoe_flis_grafit_orion/" TargetMode="External"/><Relationship Id="rId3" Type="http://schemas.openxmlformats.org/officeDocument/2006/relationships/hyperlink" Target="http://nova-tex.ru/catalog/prochee/termobele/termobele_muzhskoe_turist_flis_khaki_orion/" TargetMode="External"/><Relationship Id="rId4" Type="http://schemas.openxmlformats.org/officeDocument/2006/relationships/hyperlink" Target="http://nova-tex.ru/catalog/prochee/termobele/termobele_detskoe_balu_flis_streych_seryy/" TargetMode="External"/><Relationship Id="rId5" Type="http://schemas.openxmlformats.org/officeDocument/2006/relationships/hyperlink" Target="http://nova-tex.ru/catalog/kostyumy/skaut_kostyum_smesovaya_burelom_orion/" TargetMode="External"/><Relationship Id="rId6" Type="http://schemas.openxmlformats.org/officeDocument/2006/relationships/hyperlink" Target="http://nova-tex.ru/catalog/kostyumy/skaut_kostyum_palatka_khaki_1/" TargetMode="External"/><Relationship Id="rId7" Type="http://schemas.openxmlformats.org/officeDocument/2006/relationships/hyperlink" Target="http://nova-tex.ru/catalog/kostyumy/spetsnaz_kostyum_rip_stop_territoriya_orion/" TargetMode="External"/><Relationship Id="rId8" Type="http://schemas.openxmlformats.org/officeDocument/2006/relationships/hyperlink" Target="http://nova-tex.ru/catalog/kostyumy/spetsnaz_kostyum_rip_stop_territoriya_orion/" TargetMode="External"/><Relationship Id="rId9" Type="http://schemas.openxmlformats.org/officeDocument/2006/relationships/hyperlink" Target="http://nova-tex.ru/catalog/kostyumy/spetsnaz_kostyum_rip_stop_territoriya_orion/" TargetMode="External"/><Relationship Id="rId10" Type="http://schemas.openxmlformats.org/officeDocument/2006/relationships/hyperlink" Target="http://nova-tex.ru/catalog/kostyumy/spetsnaz_kostyum_rip_stop_savanna_orion/" TargetMode="External"/><Relationship Id="rId11" Type="http://schemas.openxmlformats.org/officeDocument/2006/relationships/hyperlink" Target="http://nova-tex.ru/catalog/kostyumy/spetsnaz_kostyum_rip_stop_savanna_orion/" TargetMode="External"/><Relationship Id="rId12" Type="http://schemas.openxmlformats.org/officeDocument/2006/relationships/hyperlink" Target="http://nova-tex.ru/catalog/detskoe/spetsnaz_kostyum_rip_stop_savanna_detskiy/" TargetMode="External"/><Relationship Id="rId13" Type="http://schemas.openxmlformats.org/officeDocument/2006/relationships/hyperlink" Target="http://nova-tex.ru/catalog/kostyumy/elbrus_kostyum_khlopok_khaki_1/" TargetMode="External"/><Relationship Id="rId14" Type="http://schemas.openxmlformats.org/officeDocument/2006/relationships/hyperlink" Target="http://nova-tex.ru/catalog/kostyumy/elit_barer_kostyum_smesovaya_t_khaki_orion/" TargetMode="External"/><Relationship Id="rId15" Type="http://schemas.openxmlformats.org/officeDocument/2006/relationships/hyperlink" Target="http://nova-tex.ru/catalog/kostyumy/elit_barer_kostyum_smesovaya_sv_bezh_orion/" TargetMode="External"/><Relationship Id="rId16" Type="http://schemas.openxmlformats.org/officeDocument/2006/relationships/hyperlink" Target="http://nova-tex.ru/catalog/kostyumy/elit_barer_kostyum_smesovaya_sv_bezh_orion/" TargetMode="External"/><Relationship Id="rId17" Type="http://schemas.openxmlformats.org/officeDocument/2006/relationships/hyperlink" Target="http://nova-tex.ru/catalog/kostyumy/elit_barer_kostyum_smesovaya_sv_bezh_orion/" TargetMode="External"/><Relationship Id="rId18" Type="http://schemas.openxmlformats.org/officeDocument/2006/relationships/hyperlink" Target="http://nova-tex.ru/catalog/kostyumy/elit_barer_kostyum_smesovaya_sv_bezh_orion/" TargetMode="External"/><Relationship Id="rId19" Type="http://schemas.openxmlformats.org/officeDocument/2006/relationships/hyperlink" Target="http://nova-tex.ru/catalog/kostyumy/elit_barer_zhenskiy_kostyum_smesovaya_sv_bezh_orion/" TargetMode="External"/><Relationship Id="rId20" Type="http://schemas.openxmlformats.org/officeDocument/2006/relationships/hyperlink" Target="http://nova-tex.ru/catalog/kostyumy/elit_barer_zhenskiy_kostyum_smesovaya_sv_bezh_orion/" TargetMode="External"/><Relationship Id="rId21" Type="http://schemas.openxmlformats.org/officeDocument/2006/relationships/hyperlink" Target="http://nova-tex.ru/catalog/kostyumy/elit_barer_zhenskiy_kostyum_smesovaya_sv_bezh_orion/" TargetMode="External"/><Relationship Id="rId22" Type="http://schemas.openxmlformats.org/officeDocument/2006/relationships/hyperlink" Target="http://nova-tex.ru/catalog/kostyumy/elit_barer_zhenskiy_kostyum_smesovaya_sv_bezh_orion/" TargetMode="External"/><Relationship Id="rId23" Type="http://schemas.openxmlformats.org/officeDocument/2006/relationships/hyperlink" Target="http://nova-tex.ru/catalog/kostyumy/elit_barer_kostyum_smesovaya_sv_bezh_orion/" TargetMode="External"/><Relationship Id="rId24" Type="http://schemas.openxmlformats.org/officeDocument/2006/relationships/hyperlink" Target="http://nova-tex.ru/catalog/kostyumy/elit_barer_zhenskiy_kostyum_smesovaya_sv_seryy_myata_orion/" TargetMode="External"/><Relationship Id="rId25" Type="http://schemas.openxmlformats.org/officeDocument/2006/relationships/hyperlink" Target="http://nova-tex.ru/catalog/kostyumy/elit_barer_kostyum_smesovaya_sv_bezh_orion/" TargetMode="External"/><Relationship Id="rId26" Type="http://schemas.openxmlformats.org/officeDocument/2006/relationships/hyperlink" Target="http://nova-tex.ru/catalog/kostyumy/elit_barer_kostyum_smesovaya_sv_bezh_orion/" TargetMode="External"/><Relationship Id="rId27" Type="http://schemas.openxmlformats.org/officeDocument/2006/relationships/hyperlink" Target="http://nova-tex.ru/catalog/kostyumy/elit_barer_kostyum_smesovaya_sv_bezh_orion/" TargetMode="External"/><Relationship Id="rId28" Type="http://schemas.openxmlformats.org/officeDocument/2006/relationships/hyperlink" Target="http://nova-tex.ru/catalog/kostyumy/elit_barer_kostyum_smesovaya_sv_bezh_orion/" TargetMode="External"/><Relationship Id="rId29" Type="http://schemas.openxmlformats.org/officeDocument/2006/relationships/hyperlink" Target="http://nova-tex.ru/catalog/kostyumy/elit_barer_kostyum_smesovaya_sv_bezh_orion/" TargetMode="External"/><Relationship Id="rId30" Type="http://schemas.openxmlformats.org/officeDocument/2006/relationships/hyperlink" Target="http://nova-tex.ru/catalog/kostyumy/pioner_kostyum_sorochka_oskolki_bezh_orion/" TargetMode="External"/><Relationship Id="rId31" Type="http://schemas.openxmlformats.org/officeDocument/2006/relationships/hyperlink" Target="http://nova-tex.ru/catalog/kostyumy/pioner_kostyum_sorochka_khaki_orion/" TargetMode="External"/><Relationship Id="rId32" Type="http://schemas.openxmlformats.org/officeDocument/2006/relationships/hyperlink" Target="http://nova-tex.ru/catalog/kostyumy/pioner_kostyum_sorochka_granitsa_orion/" TargetMode="External"/><Relationship Id="rId33" Type="http://schemas.openxmlformats.org/officeDocument/2006/relationships/hyperlink" Target="http://nova-tex.ru/catalog/kostyumy/pioner_kostyum_sorochka_khaki_orion/" TargetMode="External"/><Relationship Id="rId34" Type="http://schemas.openxmlformats.org/officeDocument/2006/relationships/hyperlink" Target="http://nova-tex.ru/catalog/kostyumy/pioner_kostyum_sorochka_zel_piksel_orion/" TargetMode="External"/><Relationship Id="rId35" Type="http://schemas.openxmlformats.org/officeDocument/2006/relationships/hyperlink" Target="http://nova-tex.ru/catalog/detskoe/pioner_kostyum_sorochka_oskolki_bezh_detskiy_orion/" TargetMode="External"/><Relationship Id="rId36" Type="http://schemas.openxmlformats.org/officeDocument/2006/relationships/hyperlink" Target="http://nova-tex.ru/catalog/detskoe/pioner_kostyum_sorochka_khaki_detskiy_orion/" TargetMode="External"/><Relationship Id="rId37" Type="http://schemas.openxmlformats.org/officeDocument/2006/relationships/hyperlink" Target="http://nova-tex.ru/catalog/detskoe/pioner_kostyum_sorochka_granitsa_detskiy_orion/" TargetMode="External"/><Relationship Id="rId38" Type="http://schemas.openxmlformats.org/officeDocument/2006/relationships/hyperlink" Target="http://nova-tex.ru/catalog/kostyumy/piton_kostyum_smesovaya_zheltye_soty_orion/" TargetMode="External"/><Relationship Id="rId39" Type="http://schemas.openxmlformats.org/officeDocument/2006/relationships/hyperlink" Target="http://nova-tex.ru/catalog/kostyumy/piton_kostyum_smesovaya_zheltye_soty_orion/" TargetMode="External"/><Relationship Id="rId40" Type="http://schemas.openxmlformats.org/officeDocument/2006/relationships/hyperlink" Target="http://nova-tex.ru/catalog/kostyumy/lesovik_kostyum_sorochka_khaki_orion/" TargetMode="External"/><Relationship Id="rId41" Type="http://schemas.openxmlformats.org/officeDocument/2006/relationships/hyperlink" Target="http://nova-tex.ru/catalog/detskoe/lesovik_kostyum_sorochka_dubok_detskiy_1/" TargetMode="External"/><Relationship Id="rId42" Type="http://schemas.openxmlformats.org/officeDocument/2006/relationships/hyperlink" Target="http://nova-tex.ru/catalog/detskoe/lesovik_kostyum_sorochka_khaki_detskiy_orion/" TargetMode="External"/><Relationship Id="rId43" Type="http://schemas.openxmlformats.org/officeDocument/2006/relationships/hyperlink" Target="http://nova-tex.ru/catalog/kostyumy/zakhvat_kostyum_rip_stop_temnyy_ostrov/" TargetMode="External"/><Relationship Id="rId44" Type="http://schemas.openxmlformats.org/officeDocument/2006/relationships/hyperlink" Target="http://nova-tex.ru/catalog/kostyumy/rys_kostyum_s_setkoy_smesovaya_step_orion/" TargetMode="External"/><Relationship Id="rId45" Type="http://schemas.openxmlformats.org/officeDocument/2006/relationships/hyperlink" Target="http://nova-tex.ru/catalog/kostyumy/rys_kostyum_s_setkoy_smesovaya_temnyy_khaki_orion/" TargetMode="External"/><Relationship Id="rId46" Type="http://schemas.openxmlformats.org/officeDocument/2006/relationships/hyperlink" Target="http://nova-tex.ru/catalog/kostyumy/rys_kostyum_rip_stop_belaya_tsifra_orion/" TargetMode="External"/><Relationship Id="rId47" Type="http://schemas.openxmlformats.org/officeDocument/2006/relationships/hyperlink" Target="http://nova-tex.ru/catalog/kostyumy/rys_kostyum_smesovaya_pautina_orion/" TargetMode="External"/><Relationship Id="rId48" Type="http://schemas.openxmlformats.org/officeDocument/2006/relationships/hyperlink" Target="http://nova-tex.ru/catalog/kostyumy/rys_kostyum_smesovaya_pautina_orion/" TargetMode="External"/><Relationship Id="rId49" Type="http://schemas.openxmlformats.org/officeDocument/2006/relationships/hyperlink" Target="http://nova-tex.ru/catalog/kostyumy/rys_kostyum_smesovaya_pautina_orion/" TargetMode="External"/><Relationship Id="rId50" Type="http://schemas.openxmlformats.org/officeDocument/2006/relationships/hyperlink" Target="http://nova-tex.ru/catalog/kostyumy/rys_kostyum_smesovaya_step/" TargetMode="External"/><Relationship Id="rId51" Type="http://schemas.openxmlformats.org/officeDocument/2006/relationships/hyperlink" Target="http://nova-tex.ru/catalog/detskoe/rys_kostyum_smesovaya_pautina_detskiy_orion/" TargetMode="External"/><Relationship Id="rId52" Type="http://schemas.openxmlformats.org/officeDocument/2006/relationships/hyperlink" Target="http://nova-tex.ru/catalog/detskoe/rys_kostyum_rip_stop_belaya_tsifra_detskiy_orion/" TargetMode="External"/><Relationship Id="rId53" Type="http://schemas.openxmlformats.org/officeDocument/2006/relationships/hyperlink" Target="http://nova-tex.ru/catalog/detskoe/rys_kostyum_s_setkoy_smesovaya_t_khaki_detskiy_orion/" TargetMode="External"/><Relationship Id="rId54" Type="http://schemas.openxmlformats.org/officeDocument/2006/relationships/hyperlink" Target="http://nova-tex.ru/catalog/kostyumy/antignus_kostyum_greta_oliva/" TargetMode="External"/><Relationship Id="rId55" Type="http://schemas.openxmlformats.org/officeDocument/2006/relationships/hyperlink" Target="http://nova-tex.ru/catalog/kostyumy/antignus_kostyum_greta_oliva/" TargetMode="External"/><Relationship Id="rId56" Type="http://schemas.openxmlformats.org/officeDocument/2006/relationships/hyperlink" Target="http://nova-tex.ru/catalog/kostyumy/liven_kostyum_taffeta_rip_stop_khaki/" TargetMode="External"/><Relationship Id="rId57" Type="http://schemas.openxmlformats.org/officeDocument/2006/relationships/hyperlink" Target="http://nova-tex.ru/catalog/kostyumy/liven_kostyum_taffeta_rip_stop_khaki/" TargetMode="External"/><Relationship Id="rId58" Type="http://schemas.openxmlformats.org/officeDocument/2006/relationships/hyperlink" Target="http://nova-tex.ru/catalog/kostyumy/liven_kostyum_taffeta_rip_stop_khaki/" TargetMode="External"/><Relationship Id="rId59" Type="http://schemas.openxmlformats.org/officeDocument/2006/relationships/hyperlink" Target="http://nova-tex.ru/catalog/kostyumy/gorka_osen_zhenskiy_kostyum_dupleks_varan_orion/" TargetMode="External"/><Relationship Id="rId60" Type="http://schemas.openxmlformats.org/officeDocument/2006/relationships/hyperlink" Target="http://nova-tex.ru/catalog/kostyumy/gorka_osen_zhenskiy_kostyum_dupleks_varan_orion/" TargetMode="External"/><Relationship Id="rId61" Type="http://schemas.openxmlformats.org/officeDocument/2006/relationships/hyperlink" Target="http://nova-tex.ru/catalog/kostyumy/gorka_zima_kostyum_alova_traektoriya_orion/" TargetMode="External"/><Relationship Id="rId62" Type="http://schemas.openxmlformats.org/officeDocument/2006/relationships/hyperlink" Target="http://nova-tex.ru/catalog/kostyumy/gorka_osen_kostyum_dupleks_kanon_orion/" TargetMode="External"/><Relationship Id="rId63" Type="http://schemas.openxmlformats.org/officeDocument/2006/relationships/hyperlink" Target="http://nova-tex.ru/catalog/kostyumy/gorka_osen_kostyum_dupleks_kanon_orion/" TargetMode="External"/><Relationship Id="rId64" Type="http://schemas.openxmlformats.org/officeDocument/2006/relationships/hyperlink" Target="http://nova-tex.ru/catalog/kostyumy/gorka_zima_kostyum_zhenskiiy_alova/" TargetMode="External"/><Relationship Id="rId65" Type="http://schemas.openxmlformats.org/officeDocument/2006/relationships/hyperlink" Target="http://nova-tex.ru/catalog/kostyumy/gorka_zima_kostyum_zhenskiiy_alova/" TargetMode="External"/><Relationship Id="rId66" Type="http://schemas.openxmlformats.org/officeDocument/2006/relationships/hyperlink" Target="http://nova-tex.ru/catalog/kostyumy/bars_kostyum_poloflis_khaki_orion/" TargetMode="External"/><Relationship Id="rId67" Type="http://schemas.openxmlformats.org/officeDocument/2006/relationships/hyperlink" Target="http://nova-tex.ru/catalog/kostyumy/bars_kostyum_poloflis_grafit_orion/" TargetMode="External"/><Relationship Id="rId68" Type="http://schemas.openxmlformats.org/officeDocument/2006/relationships/hyperlink" Target="http://nova-tex.ru/catalog/kostyumy/bars_kostyum_poloflis_grafit_orion/" TargetMode="External"/><Relationship Id="rId69" Type="http://schemas.openxmlformats.org/officeDocument/2006/relationships/hyperlink" Target="http://nova-tex.ru/catalog/detskoe/bars_kostyum_poloflis_khaki_orion_detskiy/" TargetMode="External"/><Relationship Id="rId70" Type="http://schemas.openxmlformats.org/officeDocument/2006/relationships/hyperlink" Target="http://nova-tex.ru/catalog/detskoe/kostyum_bars_new_poloflis_khaki_detskiy_kvest/" TargetMode="External"/><Relationship Id="rId71" Type="http://schemas.openxmlformats.org/officeDocument/2006/relationships/hyperlink" Target="http://nova-tex.ru/catalog/kostyumy/vepr_kostyum_alova_seryy_shelf_orion/" TargetMode="External"/><Relationship Id="rId72" Type="http://schemas.openxmlformats.org/officeDocument/2006/relationships/hyperlink" Target="http://nova-tex.ru/catalog/kostyumy/vepr_kostyum_alova_seryy_shelf_orion/" TargetMode="External"/><Relationship Id="rId73" Type="http://schemas.openxmlformats.org/officeDocument/2006/relationships/hyperlink" Target="http://nova-tex.ru/catalog/kostyumy/vepr_kostyum_alova_seryy_shelf_orion/" TargetMode="External"/><Relationship Id="rId74" Type="http://schemas.openxmlformats.org/officeDocument/2006/relationships/hyperlink" Target="http://nova-tex.ru/catalog/kostyumy/vepr_kostyum_alova_seryy_shelf_orion/" TargetMode="External"/><Relationship Id="rId75" Type="http://schemas.openxmlformats.org/officeDocument/2006/relationships/hyperlink" Target="http://nova-tex.ru/catalog/kostyumy/sledopyt_kostyum_alova_zelenaya_kora_orion/" TargetMode="External"/><Relationship Id="rId76" Type="http://schemas.openxmlformats.org/officeDocument/2006/relationships/hyperlink" Target="http://nova-tex.ru/catalog/kostyumy/sledopyt_kostyum_p_e_khaki_orion/" TargetMode="External"/><Relationship Id="rId77" Type="http://schemas.openxmlformats.org/officeDocument/2006/relationships/hyperlink" Target="http://nova-tex.ru/catalog/kostyumy/sledopyt_kostyum_p_e_khaki_orion/" TargetMode="External"/><Relationship Id="rId78" Type="http://schemas.openxmlformats.org/officeDocument/2006/relationships/hyperlink" Target="http://nova-tex.ru/catalog/kostyumy/berkut_kostyum_alova_t_kamysh_orion/" TargetMode="External"/><Relationship Id="rId79" Type="http://schemas.openxmlformats.org/officeDocument/2006/relationships/hyperlink" Target="http://nova-tex.ru/catalog/kostyumy/sapsan_kostyum_alova_elnik_orion/" TargetMode="External"/><Relationship Id="rId80" Type="http://schemas.openxmlformats.org/officeDocument/2006/relationships/hyperlink" Target="http://nova-tex.ru/catalog/kostyumy/snegovik_kostyum_alova_izmoroz_orion/" TargetMode="External"/><Relationship Id="rId81" Type="http://schemas.openxmlformats.org/officeDocument/2006/relationships/hyperlink" Target="http://nova-tex.ru/catalog/kostyumy/svell_kostyum_poloflis_t_kamysh_orion/" TargetMode="External"/><Relationship Id="rId82" Type="http://schemas.openxmlformats.org/officeDocument/2006/relationships/hyperlink" Target="http://nova-tex.ru/catalog/kostyumy/svell_s_kombinezonom_kostyum_poloflis_khaki/" TargetMode="External"/><Relationship Id="rId83" Type="http://schemas.openxmlformats.org/officeDocument/2006/relationships/hyperlink" Target="http://nova-tex.ru/catalog/detskoe/megapolis_kombinezon_taslan_dobbi_seryy_detskiy/" TargetMode="External"/><Relationship Id="rId84" Type="http://schemas.openxmlformats.org/officeDocument/2006/relationships/hyperlink" Target="http://nova-tex.ru/catalog/detskoe/megapolis_kombinezon_taslan_dobbi_seryy_detskiy/" TargetMode="External"/><Relationship Id="rId85" Type="http://schemas.openxmlformats.org/officeDocument/2006/relationships/hyperlink" Target="http://nova-tex.ru/catalog/detskoe/megapolis_kombinezon_taslan_dobbi_seryy_detskiy/" TargetMode="External"/><Relationship Id="rId86" Type="http://schemas.openxmlformats.org/officeDocument/2006/relationships/hyperlink" Target="http://nova-tex.ru/catalog/detskoe/megapolis_kombinezon_taslan_dobbi_seryy_detskiy/" TargetMode="External"/><Relationship Id="rId87" Type="http://schemas.openxmlformats.org/officeDocument/2006/relationships/hyperlink" Target="http://nova-tex.ru/catalog/prochee/golovnye_ubory/kepka_na_zastezhke_greta_tundra/" TargetMode="External"/><Relationship Id="rId88" Type="http://schemas.openxmlformats.org/officeDocument/2006/relationships/hyperlink" Target="http://nova-tex.ru/catalog/prochee/golovnye_ubory/kepka_na_zastezhke_greta_oliva/" TargetMode="External"/><Relationship Id="rId89" Type="http://schemas.openxmlformats.org/officeDocument/2006/relationships/hyperlink" Target="http://nova-tex.ru/catalog/prochee/golovnye_ubory/beysbolka_elit_barer_sv_seryy_r_r_l/" TargetMode="External"/><Relationship Id="rId90" Type="http://schemas.openxmlformats.org/officeDocument/2006/relationships/hyperlink" Target="http://nova-tex.ru/catalog/prochee/golovnye_ubory/beysbolka_elit_barer_sv_bezh_r_r_m/" TargetMode="External"/><Relationship Id="rId91" Type="http://schemas.openxmlformats.org/officeDocument/2006/relationships/hyperlink" Target="http://nova-tex.ru/catalog/prochee/golovnye_ubory/shapka_ushanka_buran_alova_zelenyy_shelf/" TargetMode="External"/><Relationship Id="rId92" Type="http://schemas.openxmlformats.org/officeDocument/2006/relationships/hyperlink" Target="http://nova-tex.ru/catalog/prochee/golovnye_ubory/shapka_ushanka_buran_alova_elnik/" TargetMode="External"/><Relationship Id="rId93" Type="http://schemas.openxmlformats.org/officeDocument/2006/relationships/hyperlink" Target="http://nova-tex.ru/catalog/prochee/golovnye_ubory/shapka_ushanka_buran_alova_elnik/" TargetMode="External"/><Relationship Id="rId94" Type="http://schemas.openxmlformats.org/officeDocument/2006/relationships/hyperlink" Target="http://nova-tex.ru/catalog/prochee/golovnye_ubory/shapka_ushanka_buran_alova_elnik/" TargetMode="External"/><Relationship Id="rId95" Type="http://schemas.openxmlformats.org/officeDocument/2006/relationships/hyperlink" Target="http://nova-tex.ru/catalog/prochee/golovnye_ubory/shapka_ushanka_buran_alova_elnik/" TargetMode="External"/><Relationship Id="rId96" Type="http://schemas.openxmlformats.org/officeDocument/2006/relationships/hyperlink" Target="http://nova-tex.ru/catalog/prochee/golovnye_ubory/shapka_ushanka_buran_alova_tina/" TargetMode="External"/><Relationship Id="rId97" Type="http://schemas.openxmlformats.org/officeDocument/2006/relationships/hyperlink" Target="http://nova-tex.ru/catalog/prochee/golovnye_ubory/shapka_ushanka_buran_alova_buraya_kora/" TargetMode="External"/><Relationship Id="rId98" Type="http://schemas.openxmlformats.org/officeDocument/2006/relationships/hyperlink" Target="http://nova-tex.ru/catalog/prochee/golovnye_ubory/shapka_ushanka_buran_alova_elnik/" TargetMode="External"/><Relationship Id="rId99" Type="http://schemas.openxmlformats.org/officeDocument/2006/relationships/hyperlink" Target="http://nova-tex.ru/catalog/prochee/golovnye_ubory/panama_s_utyazhkoy_smesovaya_khaki/" TargetMode="External"/><Relationship Id="rId100" Type="http://schemas.openxmlformats.org/officeDocument/2006/relationships/hyperlink" Target="http://nova-tex.ru/catalog/prochee/golovnye_ubory/panama_s_utyazhkoy_smesovaya_pautina/" TargetMode="External"/><Relationship Id="rId101" Type="http://schemas.openxmlformats.org/officeDocument/2006/relationships/hyperlink" Target="http://nova-tex.ru/catalog/prochee/golovnye_ubory/panama_s_utyazhkoy_smesovaya_t_ostrova/" TargetMode="External"/><Relationship Id="rId102" Type="http://schemas.openxmlformats.org/officeDocument/2006/relationships/hyperlink" Target="http://nova-tex.ru/catalog/prochee/golovnye_ubory/panama_s_setkoy_greta_oliva/" TargetMode="External"/><Relationship Id="rId103" Type="http://schemas.openxmlformats.org/officeDocument/2006/relationships/hyperlink" Target="http://nova-tex.ru/catalog/prochee/golovnye_ubory/panama_s_setkoy_greta_oliva/" TargetMode="External"/><Relationship Id="rId104" Type="http://schemas.openxmlformats.org/officeDocument/2006/relationships/hyperlink" Target="http://nova-tex.ru/catalog/prochee/golovnye_ubory/panama_s_setkoy_greta_oliva/" TargetMode="External"/><Relationship Id="rId105" Type="http://schemas.openxmlformats.org/officeDocument/2006/relationships/hyperlink" Target="http://nova-tex.ru/catalog/prochee/varezhki/varezhki_na_flise/" TargetMode="External"/><Relationship Id="rId106" Type="http://schemas.openxmlformats.org/officeDocument/2006/relationships/hyperlink" Target="http://nova-tex.ru/catalog/prochee/varezhki/varezhki_na_flise/" TargetMode="External"/><Relationship Id="rId107" Type="http://schemas.openxmlformats.org/officeDocument/2006/relationships/hyperlink" Target="http://nova-tex.ru/catalog/prochee/trikotazh/futbolka_s_dlinnym_rukavom_khlopok_chernyy/" TargetMode="External"/><Relationship Id="rId108" Type="http://schemas.openxmlformats.org/officeDocument/2006/relationships/hyperlink" Target="http://nova-tex.ru/catalog/prochee/trikotazh/futbolka_s_dlinnym_rukavom_khlopok_khaki/" TargetMode="External"/><Relationship Id="rId109" Type="http://schemas.openxmlformats.org/officeDocument/2006/relationships/hyperlink" Target="http://nova-tex.ru/catalog/prochee/trikotazh/futbolka_khlopok_khaki/" TargetMode="External"/><Relationship Id="rId110" Type="http://schemas.openxmlformats.org/officeDocument/2006/relationships/hyperlink" Target="http://nova-tex.ru/catalog/prochee/trikotazh/rubashka_polo_7_62_oliva/" TargetMode="External"/><Relationship Id="rId111" Type="http://schemas.openxmlformats.org/officeDocument/2006/relationships/hyperlink" Target="http://nova-tex.ru/catalog/prochee/trikotazh/rubashka_polo_7_62_oliva/" TargetMode="External"/><Relationship Id="rId112" Type="http://schemas.openxmlformats.org/officeDocument/2006/relationships/hyperlink" Target="http://nova-tex.ru/catalog/prochee/trikotazh/longsliv_orion_classic_chernyy_ols_01bl/" TargetMode="External"/><Relationship Id="rId113" Type="http://schemas.openxmlformats.org/officeDocument/2006/relationships/hyperlink" Target="http://nova-tex.ru/catalog/prochee/trikotazh/longsliv_orion_classic_grafit_ols_01gr/" TargetMode="External"/><Relationship Id="rId114" Type="http://schemas.openxmlformats.org/officeDocument/2006/relationships/hyperlink" Target="http://nova-tex.ru/catalog/prochee/trikotazh/longsliv_orion_classic_khaki_ols_01kh/" TargetMode="External"/><Relationship Id="rId115" Type="http://schemas.openxmlformats.org/officeDocument/2006/relationships/hyperlink" Target="http://nova-tex.ru/catalog/prochee/trikotazh/longsliv_orion_classic_khaki_ols_01kh/" TargetMode="External"/><Relationship Id="rId116" Type="http://schemas.openxmlformats.org/officeDocument/2006/relationships/hyperlink" Target="http://nova-tex.ru/catalog/prochee/trikotazh/longsliv_orion_classic_khaki_ols_01kh/" TargetMode="External"/><Relationship Id="rId117" Type="http://schemas.openxmlformats.org/officeDocument/2006/relationships/hyperlink" Target="http://nova-tex.ru/catalog/prochee/trikotazh/futbolka_orion_classic_klassik_khlopok_bezhevyy/" TargetMode="External"/><Relationship Id="rId118" Type="http://schemas.openxmlformats.org/officeDocument/2006/relationships/hyperlink" Target="http://nova-tex.ru/catalog/prochee/trikotazh/futbolka_orion_classic_klassik_khlopok_khaki/" TargetMode="External"/><Relationship Id="rId119" Type="http://schemas.openxmlformats.org/officeDocument/2006/relationships/hyperlink" Target="http://nova-tex.ru/catalog/prochee/trikotazh/futbolka_orion_shield_shild_khlopok_bezhevyy/" TargetMode="External"/><Relationship Id="rId120" Type="http://schemas.openxmlformats.org/officeDocument/2006/relationships/hyperlink" Target="http://nova-tex.ru/catalog/prochee/trikotazh/futbolka_orion_shield_shild_khlopok_khaki/" TargetMode="External"/><Relationship Id="rId121" Type="http://schemas.openxmlformats.org/officeDocument/2006/relationships/hyperlink" Target="http://nova-tex.ru/catalog/prochee/trikotazh/futbolka_orion_logo_t_shirt_logo_khlopok_khaki/" TargetMode="External"/><Relationship Id="rId122" Type="http://schemas.openxmlformats.org/officeDocument/2006/relationships/hyperlink" Target="http://nova-tex.ru/catalog/prochee/trikotazh/futbolka_orion_logo_t_shirt_logo_khlopok_bezhevyy/" TargetMode="External"/><Relationship Id="rId123" Type="http://schemas.openxmlformats.org/officeDocument/2006/relationships/hyperlink" Target="http://nova-tex.ru/catalog/prochee/trikotazh/futbolka_orion_logo_t_shirt_logo_khlopok_bezhevyy/" TargetMode="External"/><Relationship Id="rId124" Type="http://schemas.openxmlformats.org/officeDocument/2006/relationships/hyperlink" Target="http://nova-tex.ru/catalog/prochee/trikotazh/futbolka_orion_logo_t_shirt_logo_khlopok_bezhevyy/" TargetMode="External"/><Relationship Id="rId125" Type="http://schemas.openxmlformats.org/officeDocument/2006/relationships/hyperlink" Target="http://nova-tex.ru/catalog/prochee/trikotazh/futbolka_detskaya_orion_khlopok_bezhevyy_otsk_01bg/" TargetMode="External"/><Relationship Id="rId126" Type="http://schemas.openxmlformats.org/officeDocument/2006/relationships/hyperlink" Target="http://nova-tex.ru/catalog/prochee/trikotazh/futbolka_detskaya_orion_khlopok_khaki_otsk_01kh/" TargetMode="External"/><Relationship Id="rId127"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inlineStr">
        <f aca="false">L9+L10+J8+J9+J10+J11+J12+L11+L12+L13+L14+M9+M10+M11+M12+M13+N9+N10+N11+N12+N13+O9+O11+O10+O12+O13+0.02</f>
        <is>
          <t/>
        </is>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e">
        <f aca="false">#ref!+#ref!+#ref!+#ref!+'Orion Active'!Z22</f>
        <v>#NAME?</v>
      </c>
      <c r="C10" s="12" t="e">
        <f aca="false">B10</f>
        <v>#NAME?</v>
      </c>
      <c r="D10" s="13" t="e">
        <f aca="false">M7</f>
        <v>#NAME?</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e">
        <f aca="false">#ref!+#ref!+#ref!+#ref!+'Orion Active'!AA22</f>
        <v>#NAME?</v>
      </c>
      <c r="C11" s="12" t="e">
        <f aca="false">B11*(1-M7)</f>
        <v>#NAME?</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e">
        <f aca="false">B11+B10</f>
        <v>#NAME?</v>
      </c>
      <c r="C12" s="14" t="e">
        <f aca="false">C11+C10</f>
        <v>#NAME?</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e">
        <f aca="false">IF(AND(EXACT(A7,J20),EXACT(B7,J26)),IF(B12&gt;J48,N48,IF(B12&gt;J47,N47,IF(B12&gt;J46,N46,IF(B12&gt;J45,N45,IF(B12&gt;J44,N44,IF(B12&gt;J43,N43,IF(B12&gt;J42,N42,0))))))))</f>
        <v>#NAME?</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inlineStr">
        <f aca="false">L7+J7+J8+J9+J10+J11+J12</f>
        <is>
          <t/>
        </is>
      </c>
    </row>
    <row collapsed="false" customFormat="false" customHeight="false" hidden="false" ht="15.75" outlineLevel="0" r="8">
      <c r="I8" s="2" t="n">
        <f aca="false">IF(EXACT(A7,B56),A56,0)</f>
        <v>60</v>
      </c>
      <c r="J8" s="8" t="e">
        <f aca="false">IF(AND(EXACT(A7,J22),EXACT(B7,J24)),IF(B12&gt;Q39,R39,IF(B12&gt;Q38,R38,IF(B12&gt;Q37,R37,IF(B12&gt;Q36,R36,IF(B12&gt;Q35,R35,IF(B12&gt;Q34,R34,IF(B12&gt;Q33,R33,0))))))))</f>
        <v>#NAME?</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e">
        <f aca="false">#ref!+#ref!+#ref!+#ref!+'Orion Active'!Z22</f>
        <v>#NAME?</v>
      </c>
      <c r="C10" s="12" t="e">
        <f aca="false">B10</f>
        <v>#NAME?</v>
      </c>
      <c r="D10" s="13" t="e">
        <f aca="false">M7</f>
        <v>#NAME?</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e">
        <f aca="false">#ref!+#ref!+#ref!+#ref!+'Orion Active'!AA22</f>
        <v>#NAME?</v>
      </c>
      <c r="C11" s="12" t="e">
        <f aca="false">B11*(1-M7)</f>
        <v>#NAME?</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e">
        <f aca="false">B11+B10</f>
        <v>#NAME?</v>
      </c>
      <c r="C12" s="14" t="e">
        <f aca="false">C11+C10</f>
        <v>#NAME?</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2039"/>
  <sheetViews>
    <sheetView colorId="64" defaultGridColor="true" rightToLeft="false" showFormulas="false" showGridLines="true" showOutlineSymbols="true" showRowColHeaders="true" showZeros="true" tabSelected="true" topLeftCell="A1106" view="normal" windowProtection="false" workbookViewId="0" zoomScale="30" zoomScaleNormal="30" zoomScalePageLayoutView="40">
      <selection activeCell="C1048" activeCellId="0" pane="topLeft" sqref="C1048"/>
    </sheetView>
  </sheetViews>
  <sheetFormatPr defaultRowHeight="24.8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45"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2"/>
      <c r="B2" s="51"/>
      <c r="C2" s="51"/>
      <c r="D2" s="51"/>
      <c r="E2" s="51"/>
      <c r="F2" s="51"/>
      <c r="G2" s="51"/>
      <c r="H2" s="51"/>
      <c r="I2" s="51"/>
      <c r="J2" s="51"/>
      <c r="K2" s="51"/>
    </row>
    <row collapsed="false" customFormat="false" customHeight="false" hidden="false" ht="24.85" outlineLevel="0" r="3">
      <c r="A3" s="52"/>
      <c r="B3" s="51"/>
      <c r="C3" s="51"/>
      <c r="D3" s="51"/>
      <c r="E3" s="51"/>
      <c r="F3" s="51"/>
      <c r="G3" s="51"/>
      <c r="H3" s="51"/>
      <c r="I3" s="51"/>
      <c r="J3" s="51"/>
      <c r="K3" s="51"/>
      <c r="AA3" s="51" t="e">
        <f aca="false">IF(O24=сторцена,M24*P24,0)</f>
        <v>#NAME?</v>
      </c>
    </row>
    <row collapsed="false" customFormat="false" customHeight="true" hidden="false" ht="83.25" outlineLevel="0" r="4">
      <c r="A4" s="52"/>
      <c r="B4" s="51"/>
      <c r="C4" s="51"/>
      <c r="D4" s="51"/>
      <c r="E4" s="51"/>
      <c r="F4" s="51"/>
      <c r="G4" s="51"/>
      <c r="H4" s="51"/>
      <c r="I4" s="51"/>
      <c r="J4" s="51"/>
      <c r="K4" s="51"/>
    </row>
    <row collapsed="false" customFormat="false" customHeight="true" hidden="false" ht="83.25" outlineLevel="0" r="5">
      <c r="A5" s="52"/>
      <c r="B5" s="51"/>
      <c r="C5" s="51"/>
      <c r="D5" s="51"/>
      <c r="E5" s="51"/>
      <c r="F5" s="51"/>
      <c r="G5" s="51"/>
      <c r="H5" s="51"/>
      <c r="I5" s="51"/>
      <c r="J5" s="51"/>
      <c r="K5" s="51"/>
    </row>
    <row collapsed="false" customFormat="false" customHeight="true" hidden="false" ht="100.5" outlineLevel="0" r="6">
      <c r="A6" s="52"/>
      <c r="B6" s="51"/>
      <c r="C6" s="51"/>
      <c r="D6" s="51"/>
      <c r="E6" s="51"/>
      <c r="F6" s="51"/>
      <c r="G6" s="51"/>
      <c r="H6" s="51"/>
      <c r="I6" s="51"/>
      <c r="J6" s="51"/>
      <c r="K6" s="51"/>
    </row>
    <row collapsed="false" customFormat="false" customHeight="true" hidden="false" ht="409.6" outlineLevel="0" r="7">
      <c r="A7" s="52"/>
      <c r="B7" s="53"/>
      <c r="C7" s="53"/>
      <c r="D7" s="53"/>
      <c r="E7" s="53"/>
      <c r="F7" s="53"/>
      <c r="G7" s="51"/>
      <c r="H7" s="51"/>
      <c r="I7" s="53"/>
      <c r="J7" s="54"/>
      <c r="K7" s="51"/>
    </row>
    <row collapsed="false" customFormat="false" customHeight="true" hidden="false" ht="50.1" outlineLevel="0" r="8">
      <c r="A8" s="52"/>
      <c r="B8" s="55"/>
      <c r="C8" s="55"/>
      <c r="D8" s="55"/>
      <c r="E8" s="55"/>
      <c r="F8" s="55"/>
      <c r="G8" s="51"/>
      <c r="H8" s="51"/>
      <c r="I8" s="56"/>
      <c r="J8" s="57"/>
      <c r="K8" s="51"/>
    </row>
    <row collapsed="false" customFormat="false" customHeight="true" hidden="false" ht="409.5" outlineLevel="0" r="9">
      <c r="A9" s="52"/>
      <c r="B9" s="58"/>
      <c r="C9" s="58"/>
      <c r="D9" s="58"/>
      <c r="E9" s="59"/>
      <c r="F9" s="59"/>
      <c r="G9" s="51"/>
      <c r="H9" s="51"/>
      <c r="I9" s="56"/>
      <c r="J9" s="60"/>
      <c r="K9" s="51"/>
    </row>
    <row collapsed="false" customFormat="false" customHeight="true" hidden="false" ht="50.1" outlineLevel="0" r="10">
      <c r="A10" s="52"/>
      <c r="B10" s="58"/>
      <c r="C10" s="58"/>
      <c r="D10" s="58"/>
      <c r="E10" s="59"/>
      <c r="F10" s="59"/>
      <c r="G10" s="51"/>
      <c r="H10" s="51"/>
      <c r="I10" s="61"/>
      <c r="J10" s="62"/>
      <c r="K10" s="51"/>
    </row>
    <row collapsed="false" customFormat="false" customHeight="true" hidden="false" ht="50.1" outlineLevel="0" r="11">
      <c r="A11" s="52"/>
      <c r="B11" s="58"/>
      <c r="C11" s="58"/>
      <c r="D11" s="58"/>
      <c r="E11" s="59"/>
      <c r="F11" s="59"/>
      <c r="G11" s="51"/>
      <c r="H11" s="51"/>
      <c r="I11" s="56"/>
      <c r="J11" s="62"/>
      <c r="K11" s="51"/>
    </row>
    <row collapsed="false" customFormat="false" customHeight="true" hidden="false" ht="50.1" outlineLevel="0" r="12">
      <c r="A12" s="52"/>
      <c r="B12" s="58"/>
      <c r="C12" s="58"/>
      <c r="D12" s="58"/>
      <c r="E12" s="59"/>
      <c r="F12" s="59"/>
      <c r="G12" s="51"/>
      <c r="H12" s="51"/>
      <c r="I12" s="63"/>
      <c r="J12" s="62"/>
      <c r="K12" s="51"/>
    </row>
    <row collapsed="false" customFormat="false" customHeight="true" hidden="false" ht="409.5" outlineLevel="0" r="13">
      <c r="A13" s="52"/>
      <c r="B13" s="58"/>
      <c r="C13" s="58"/>
      <c r="D13" s="58"/>
      <c r="E13" s="59"/>
      <c r="F13" s="59"/>
      <c r="G13" s="51"/>
      <c r="H13" s="51"/>
      <c r="I13" s="63"/>
      <c r="J13" s="62"/>
      <c r="K13" s="51"/>
    </row>
    <row collapsed="false" customFormat="false" customHeight="true" hidden="false" ht="50.1" outlineLevel="0" r="14">
      <c r="A14" s="52"/>
      <c r="B14" s="51"/>
      <c r="C14" s="51"/>
      <c r="D14" s="51"/>
      <c r="E14" s="51"/>
      <c r="F14" s="51"/>
      <c r="G14" s="51"/>
      <c r="H14" s="51"/>
      <c r="I14" s="64"/>
      <c r="J14" s="60"/>
      <c r="K14" s="51"/>
    </row>
    <row collapsed="false" customFormat="false" customHeight="true" hidden="false" ht="50.1" outlineLevel="0" r="15">
      <c r="A15" s="52"/>
      <c r="B15" s="51"/>
      <c r="C15" s="51"/>
      <c r="D15" s="51"/>
      <c r="E15" s="51"/>
      <c r="F15" s="51"/>
      <c r="G15" s="51"/>
      <c r="H15" s="51"/>
      <c r="I15" s="64"/>
      <c r="J15" s="65"/>
      <c r="K15" s="51"/>
    </row>
    <row collapsed="false" customFormat="false" customHeight="true" hidden="false" ht="409.5" outlineLevel="0" r="16">
      <c r="A16" s="52"/>
      <c r="B16" s="51"/>
      <c r="C16" s="66"/>
      <c r="D16" s="66"/>
      <c r="E16" s="66"/>
      <c r="F16" s="66"/>
      <c r="G16" s="67"/>
      <c r="H16" s="68"/>
      <c r="I16" s="64"/>
      <c r="J16" s="69"/>
      <c r="K16" s="51"/>
    </row>
    <row collapsed="false" customFormat="false" customHeight="true" hidden="false" ht="49.5" outlineLevel="0" r="17">
      <c r="A17" s="52"/>
      <c r="B17" s="70"/>
      <c r="C17" s="70"/>
      <c r="D17" s="71"/>
      <c r="E17" s="51"/>
      <c r="F17" s="68"/>
      <c r="G17" s="51"/>
      <c r="H17" s="68"/>
      <c r="I17" s="53"/>
      <c r="J17" s="51"/>
      <c r="K17" s="51"/>
    </row>
    <row collapsed="false" customFormat="false" customHeight="true" hidden="false" ht="24" outlineLevel="0" r="18">
      <c r="A18" s="52"/>
      <c r="B18" s="72"/>
      <c r="C18" s="72"/>
      <c r="D18" s="73"/>
      <c r="E18" s="64"/>
      <c r="F18" s="64"/>
      <c r="G18" s="51"/>
      <c r="H18" s="51"/>
      <c r="I18" s="64"/>
      <c r="J18" s="74"/>
      <c r="K18" s="51"/>
    </row>
    <row collapsed="false" customFormat="false" customHeight="true" hidden="true" ht="49.5" outlineLevel="0" r="19">
      <c r="A19" s="52"/>
      <c r="B19" s="72"/>
      <c r="C19" s="72"/>
      <c r="D19" s="75"/>
      <c r="E19" s="76"/>
      <c r="F19" s="76"/>
      <c r="G19" s="51"/>
      <c r="H19" s="51"/>
      <c r="I19" s="64"/>
      <c r="J19" s="77"/>
      <c r="K19" s="51"/>
    </row>
    <row collapsed="false" customFormat="false" customHeight="true" hidden="true" ht="49.5" outlineLevel="0" r="20">
      <c r="A20" s="52"/>
      <c r="B20" s="72"/>
      <c r="C20" s="72"/>
      <c r="D20" s="75"/>
      <c r="E20" s="76"/>
      <c r="F20" s="76"/>
      <c r="G20" s="51"/>
      <c r="H20" s="51"/>
      <c r="I20" s="78"/>
      <c r="J20" s="79"/>
      <c r="K20" s="51"/>
    </row>
    <row collapsed="false" customFormat="false" customHeight="true" hidden="true" ht="49.5" outlineLevel="0" r="21">
      <c r="A21" s="52"/>
      <c r="B21" s="72"/>
      <c r="C21" s="72"/>
      <c r="D21" s="75"/>
      <c r="E21" s="80"/>
      <c r="F21" s="80"/>
      <c r="G21" s="51"/>
      <c r="H21" s="51"/>
      <c r="I21" s="64"/>
      <c r="J21" s="74"/>
      <c r="K21" s="51"/>
    </row>
    <row collapsed="false" customFormat="false" customHeight="true" hidden="true" ht="28.5" outlineLevel="0" r="22">
      <c r="A22" s="52"/>
      <c r="B22" s="51"/>
      <c r="C22" s="66"/>
      <c r="D22" s="66"/>
      <c r="E22" s="66"/>
      <c r="F22" s="66"/>
      <c r="G22" s="67"/>
      <c r="H22" s="51"/>
      <c r="I22" s="81"/>
      <c r="J22" s="82"/>
      <c r="K22" s="51"/>
      <c r="Z22" s="51" t="n">
        <f aca="false">SUM(Z24:Z800039)</f>
        <v>0</v>
      </c>
      <c r="AA22" s="51" t="n">
        <f aca="false">SUM(AA24:AA800039)</f>
        <v>0</v>
      </c>
    </row>
    <row collapsed="false" customFormat="true" customHeight="true" hidden="false" ht="129.75" outlineLevel="0" r="23" s="87">
      <c r="A23" s="83" t="s">
        <v>68</v>
      </c>
      <c r="B23" s="83" t="s">
        <v>69</v>
      </c>
      <c r="C23" s="83" t="s">
        <v>70</v>
      </c>
      <c r="D23" s="84" t="s">
        <v>71</v>
      </c>
      <c r="E23" s="84" t="s">
        <v>72</v>
      </c>
      <c r="F23" s="84" t="s">
        <v>73</v>
      </c>
      <c r="G23" s="84" t="s">
        <v>74</v>
      </c>
      <c r="H23" s="84" t="s">
        <v>75</v>
      </c>
      <c r="I23" s="84" t="s">
        <v>76</v>
      </c>
      <c r="J23" s="83" t="s">
        <v>77</v>
      </c>
      <c r="K23" s="84" t="s">
        <v>78</v>
      </c>
      <c r="L23" s="83" t="s">
        <v>79</v>
      </c>
      <c r="M23" s="85" t="s">
        <v>80</v>
      </c>
      <c r="N23" s="84" t="s">
        <v>81</v>
      </c>
      <c r="O23" s="83" t="s">
        <v>82</v>
      </c>
      <c r="P23" s="83" t="s">
        <v>83</v>
      </c>
      <c r="Q23" s="83" t="s">
        <v>84</v>
      </c>
      <c r="R23" s="83"/>
      <c r="S23" s="83" t="s">
        <v>85</v>
      </c>
      <c r="T23" s="83"/>
      <c r="U23" s="83" t="s">
        <v>86</v>
      </c>
      <c r="V23" s="83" t="s">
        <v>87</v>
      </c>
      <c r="W23" s="83" t="s">
        <v>86</v>
      </c>
      <c r="X23" s="83" t="s">
        <v>87</v>
      </c>
      <c r="Y23" s="86"/>
      <c r="Z23" s="86" t="s">
        <v>88</v>
      </c>
      <c r="AA23" s="86" t="s">
        <v>89</v>
      </c>
      <c r="AB23" s="83" t="s">
        <v>90</v>
      </c>
      <c r="AC23" s="83" t="s">
        <v>90</v>
      </c>
    </row>
    <row collapsed="false" customFormat="false" customHeight="true" hidden="false" ht="50.1" outlineLevel="0" r="24">
      <c r="A24" s="88" t="n">
        <v>164</v>
      </c>
      <c r="B24" s="88" t="s">
        <v>91</v>
      </c>
      <c r="C24" s="89" t="s">
        <v>92</v>
      </c>
      <c r="D24" s="89" t="s">
        <v>93</v>
      </c>
      <c r="E24" s="90" t="s">
        <v>93</v>
      </c>
      <c r="F24" s="91" t="s">
        <v>94</v>
      </c>
      <c r="G24" s="92" t="s">
        <v>95</v>
      </c>
      <c r="H24" s="93" t="s">
        <v>96</v>
      </c>
      <c r="I24" s="94" t="s">
        <v>97</v>
      </c>
      <c r="J24" s="95" t="s">
        <v>98</v>
      </c>
      <c r="K24" s="96" t="s">
        <v>99</v>
      </c>
      <c r="L24" s="97" t="n">
        <v>2470</v>
      </c>
      <c r="M24" s="98" t="n">
        <v>1544</v>
      </c>
      <c r="N24" s="99" t="s">
        <v>100</v>
      </c>
      <c r="O24" s="100"/>
      <c r="P24" s="101"/>
      <c r="Q24" s="97" t="n">
        <f aca="false">P24*M24</f>
        <v>0</v>
      </c>
      <c r="R24" s="102"/>
      <c r="S24" s="103" t="n">
        <v>23</v>
      </c>
      <c r="T24" s="104"/>
      <c r="U24" s="105" t="e">
        <f aca="false">IF(EXACT(O24,Y24),M24,M24*(1-'Расчет ПРЕДЗАКАЗ'!$D$10))</f>
        <v>#NAME?</v>
      </c>
      <c r="V24" s="105" t="e">
        <f aca="false">P24*U24</f>
        <v>#NAME?</v>
      </c>
      <c r="W24" s="105" t="e">
        <f aca="false">IF(EXACT(O24,Y24),M24,M24*(1-'Расчет Прайс'!$D$10))</f>
        <v>#NAME?</v>
      </c>
      <c r="X24" s="105" t="e">
        <f aca="false">P24*W24</f>
        <v>#NAME?</v>
      </c>
      <c r="Y24" s="106" t="s">
        <v>101</v>
      </c>
      <c r="Z24" s="107" t="n">
        <f aca="false">IF(EXACT(O24;Y24);Q24;0)</f>
        <v>0</v>
      </c>
      <c r="AA24" s="107" t="n">
        <f aca="false">IF(Z24=0;Q24;0)</f>
        <v>0</v>
      </c>
      <c r="AB24" s="108" t="e">
        <f aca="false">IF(U24=0,"",L24/U24-1)</f>
        <v>#NAME?</v>
      </c>
      <c r="AC24" s="108" t="e">
        <f aca="false">IF(W24=0,"",L24/W24-1)</f>
        <v>#NAME?</v>
      </c>
    </row>
    <row collapsed="false" customFormat="false" customHeight="true" hidden="false" ht="50.1" outlineLevel="0" r="25">
      <c r="A25" s="88"/>
      <c r="B25" s="88"/>
      <c r="C25" s="89"/>
      <c r="D25" s="89"/>
      <c r="E25" s="90"/>
      <c r="F25" s="91"/>
      <c r="G25" s="92"/>
      <c r="H25" s="93"/>
      <c r="I25" s="94"/>
      <c r="J25" s="95"/>
      <c r="K25" s="96" t="s">
        <v>102</v>
      </c>
      <c r="L25" s="97" t="n">
        <v>2470</v>
      </c>
      <c r="M25" s="98" t="n">
        <v>1544</v>
      </c>
      <c r="N25" s="99" t="s">
        <v>103</v>
      </c>
      <c r="O25" s="100"/>
      <c r="P25" s="101"/>
      <c r="Q25" s="97" t="n">
        <f aca="false">P25*M25</f>
        <v>0</v>
      </c>
      <c r="R25" s="102"/>
      <c r="S25" s="103" t="n">
        <v>62</v>
      </c>
      <c r="T25" s="109"/>
      <c r="U25" s="105" t="e">
        <f aca="false">IF(EXACT(O25,Y25),M25,M25*(1-'Расчет ПРЕДЗАКАЗ'!$D$10))</f>
        <v>#NAME?</v>
      </c>
      <c r="V25" s="105" t="e">
        <f aca="false">P25*U25</f>
        <v>#NAME?</v>
      </c>
      <c r="W25" s="105" t="e">
        <f aca="false">IF(EXACT(O25,Y25),M25,M25*(1-'Расчет Прайс'!$D$10))</f>
        <v>#NAME?</v>
      </c>
      <c r="X25" s="105" t="e">
        <f aca="false">P25*W25</f>
        <v>#NAME?</v>
      </c>
      <c r="Y25" s="106" t="s">
        <v>101</v>
      </c>
      <c r="Z25" s="107" t="n">
        <f aca="false">IF(EXACT(O25;Y25);Q25;0)</f>
        <v>0</v>
      </c>
      <c r="AA25" s="107" t="n">
        <f aca="false">IF(Z25=0;Q25;0)</f>
        <v>0</v>
      </c>
      <c r="AB25" s="108" t="e">
        <f aca="false">IF(U25=0;"";L25/U25-1)</f>
        <v>#NAME?</v>
      </c>
      <c r="AC25" s="108" t="e">
        <f aca="false">IF(W25=0;"";L25/W25-1)</f>
        <v>#NAME?</v>
      </c>
    </row>
    <row collapsed="false" customFormat="false" customHeight="true" hidden="false" ht="50.1" outlineLevel="0" r="26">
      <c r="A26" s="88"/>
      <c r="B26" s="88"/>
      <c r="C26" s="89"/>
      <c r="D26" s="89"/>
      <c r="E26" s="90"/>
      <c r="F26" s="91"/>
      <c r="G26" s="92"/>
      <c r="H26" s="93"/>
      <c r="I26" s="94"/>
      <c r="J26" s="95"/>
      <c r="K26" s="96" t="s">
        <v>104</v>
      </c>
      <c r="L26" s="97" t="n">
        <v>2470</v>
      </c>
      <c r="M26" s="98" t="n">
        <v>1544</v>
      </c>
      <c r="N26" s="99" t="s">
        <v>105</v>
      </c>
      <c r="O26" s="100"/>
      <c r="P26" s="101"/>
      <c r="Q26" s="97" t="n">
        <f aca="false">P26*M26</f>
        <v>0</v>
      </c>
      <c r="R26" s="102"/>
      <c r="S26" s="103" t="n">
        <v>84</v>
      </c>
      <c r="T26" s="109"/>
      <c r="U26" s="105" t="e">
        <f aca="false">IF(EXACT(O26,Y26),M26,M26*(1-'Расчет ПРЕДЗАКАЗ'!$D$10))</f>
        <v>#NAME?</v>
      </c>
      <c r="V26" s="105" t="e">
        <f aca="false">P26*U26</f>
        <v>#NAME?</v>
      </c>
      <c r="W26" s="105" t="e">
        <f aca="false">IF(EXACT(O26,Y26),M26,M26*(1-'Расчет Прайс'!$D$10))</f>
        <v>#NAME?</v>
      </c>
      <c r="X26" s="105" t="e">
        <f aca="false">P26*W26</f>
        <v>#NAME?</v>
      </c>
      <c r="Y26" s="106" t="s">
        <v>101</v>
      </c>
      <c r="Z26" s="107" t="n">
        <f aca="false">IF(EXACT(O26;Y26);Q26;0)</f>
        <v>0</v>
      </c>
      <c r="AA26" s="107" t="n">
        <f aca="false">IF(Z26=0;Q26;0)</f>
        <v>0</v>
      </c>
      <c r="AB26" s="108" t="e">
        <f aca="false">IF(U26=0;"";L26/U26-1)</f>
        <v>#NAME?</v>
      </c>
      <c r="AC26" s="108" t="e">
        <f aca="false">IF(W26=0;"";L26/W26-1)</f>
        <v>#NAME?</v>
      </c>
    </row>
    <row collapsed="false" customFormat="false" customHeight="true" hidden="false" ht="50.1" outlineLevel="0" r="27">
      <c r="A27" s="88"/>
      <c r="B27" s="88"/>
      <c r="C27" s="89"/>
      <c r="D27" s="89"/>
      <c r="E27" s="90"/>
      <c r="F27" s="91"/>
      <c r="G27" s="92"/>
      <c r="H27" s="93"/>
      <c r="I27" s="94"/>
      <c r="J27" s="95"/>
      <c r="K27" s="96" t="s">
        <v>106</v>
      </c>
      <c r="L27" s="97" t="n">
        <v>2470</v>
      </c>
      <c r="M27" s="98" t="n">
        <v>1544</v>
      </c>
      <c r="N27" s="99" t="s">
        <v>107</v>
      </c>
      <c r="O27" s="100"/>
      <c r="P27" s="101"/>
      <c r="Q27" s="97" t="n">
        <f aca="false">P27*M27</f>
        <v>0</v>
      </c>
      <c r="R27" s="102"/>
      <c r="S27" s="103" t="n">
        <v>34</v>
      </c>
      <c r="T27" s="109"/>
      <c r="U27" s="105" t="e">
        <f aca="false">IF(EXACT(O27,Y27),M27,M27*(1-'Расчет ПРЕДЗАКАЗ'!$D$10))</f>
        <v>#NAME?</v>
      </c>
      <c r="V27" s="105" t="e">
        <f aca="false">P27*U27</f>
        <v>#NAME?</v>
      </c>
      <c r="W27" s="105" t="e">
        <f aca="false">IF(EXACT(O27,Y27),M27,M27*(1-'Расчет Прайс'!$D$10))</f>
        <v>#NAME?</v>
      </c>
      <c r="X27" s="105" t="e">
        <f aca="false">P27*W27</f>
        <v>#NAME?</v>
      </c>
      <c r="Y27" s="106" t="s">
        <v>101</v>
      </c>
      <c r="Z27" s="107" t="n">
        <f aca="false">IF(EXACT(O27;Y27);Q27;0)</f>
        <v>0</v>
      </c>
      <c r="AA27" s="107" t="n">
        <f aca="false">IF(Z27=0;Q27;0)</f>
        <v>0</v>
      </c>
      <c r="AB27" s="108" t="e">
        <f aca="false">IF(U27=0;"";L27/U27-1)</f>
        <v>#NAME?</v>
      </c>
      <c r="AC27" s="108" t="e">
        <f aca="false">IF(W27=0;"";L27/W27-1)</f>
        <v>#NAME?</v>
      </c>
    </row>
    <row collapsed="false" customFormat="false" customHeight="true" hidden="false" ht="50.1" outlineLevel="0" r="28">
      <c r="A28" s="88"/>
      <c r="B28" s="88"/>
      <c r="C28" s="89"/>
      <c r="D28" s="89"/>
      <c r="E28" s="90"/>
      <c r="F28" s="91"/>
      <c r="G28" s="92"/>
      <c r="H28" s="93"/>
      <c r="I28" s="94"/>
      <c r="J28" s="95"/>
      <c r="K28" s="96" t="s">
        <v>108</v>
      </c>
      <c r="L28" s="97" t="n">
        <v>2470</v>
      </c>
      <c r="M28" s="98" t="n">
        <v>1544</v>
      </c>
      <c r="N28" s="99" t="s">
        <v>109</v>
      </c>
      <c r="O28" s="100"/>
      <c r="P28" s="101"/>
      <c r="Q28" s="97" t="n">
        <f aca="false">P28*M28</f>
        <v>0</v>
      </c>
      <c r="R28" s="102"/>
      <c r="S28" s="103" t="n">
        <v>61</v>
      </c>
      <c r="T28" s="109"/>
      <c r="U28" s="105" t="e">
        <f aca="false">IF(EXACT(O28,Y28),M28,M28*(1-'Расчет ПРЕДЗАКАЗ'!$D$10))</f>
        <v>#NAME?</v>
      </c>
      <c r="V28" s="105" t="e">
        <f aca="false">P28*U28</f>
        <v>#NAME?</v>
      </c>
      <c r="W28" s="105" t="e">
        <f aca="false">IF(EXACT(O28,Y28),M28,M28*(1-'Расчет Прайс'!$D$10))</f>
        <v>#NAME?</v>
      </c>
      <c r="X28" s="105" t="e">
        <f aca="false">P28*W28</f>
        <v>#NAME?</v>
      </c>
      <c r="Y28" s="106" t="s">
        <v>101</v>
      </c>
      <c r="Z28" s="107" t="n">
        <f aca="false">IF(EXACT(O28;Y28);Q28;0)</f>
        <v>0</v>
      </c>
      <c r="AA28" s="107" t="n">
        <f aca="false">IF(Z28=0;Q28;0)</f>
        <v>0</v>
      </c>
      <c r="AB28" s="108" t="e">
        <f aca="false">IF(U28=0;"";L28/U28-1)</f>
        <v>#NAME?</v>
      </c>
      <c r="AC28" s="108" t="e">
        <f aca="false">IF(W28=0;"";L28/W28-1)</f>
        <v>#NAME?</v>
      </c>
    </row>
    <row collapsed="false" customFormat="false" customHeight="true" hidden="false" ht="50.1" outlineLevel="0" r="29">
      <c r="A29" s="88"/>
      <c r="B29" s="88"/>
      <c r="C29" s="89"/>
      <c r="D29" s="89"/>
      <c r="E29" s="90"/>
      <c r="F29" s="91"/>
      <c r="G29" s="92"/>
      <c r="H29" s="93"/>
      <c r="I29" s="94"/>
      <c r="J29" s="95"/>
      <c r="K29" s="96" t="s">
        <v>110</v>
      </c>
      <c r="L29" s="97" t="n">
        <v>2470</v>
      </c>
      <c r="M29" s="98" t="n">
        <v>1544</v>
      </c>
      <c r="N29" s="99" t="s">
        <v>111</v>
      </c>
      <c r="O29" s="100"/>
      <c r="P29" s="101"/>
      <c r="Q29" s="97" t="n">
        <f aca="false">P29*M29</f>
        <v>0</v>
      </c>
      <c r="R29" s="102"/>
      <c r="S29" s="103" t="n">
        <v>95</v>
      </c>
      <c r="T29" s="109"/>
      <c r="U29" s="105" t="e">
        <f aca="false">IF(EXACT(O29,Y29),M29,M29*(1-'Расчет ПРЕДЗАКАЗ'!$D$10))</f>
        <v>#NAME?</v>
      </c>
      <c r="V29" s="105" t="e">
        <f aca="false">P29*U29</f>
        <v>#NAME?</v>
      </c>
      <c r="W29" s="105" t="e">
        <f aca="false">IF(EXACT(O29,Y29),M29,M29*(1-'Расчет Прайс'!$D$10))</f>
        <v>#NAME?</v>
      </c>
      <c r="X29" s="105" t="e">
        <f aca="false">P29*W29</f>
        <v>#NAME?</v>
      </c>
      <c r="Y29" s="106" t="s">
        <v>101</v>
      </c>
      <c r="Z29" s="107" t="n">
        <f aca="false">IF(EXACT(O29;Y29);Q29;0)</f>
        <v>0</v>
      </c>
      <c r="AA29" s="107" t="n">
        <f aca="false">IF(Z29=0;Q29;0)</f>
        <v>0</v>
      </c>
      <c r="AB29" s="108" t="e">
        <f aca="false">IF(U29=0;"";L29/U29-1)</f>
        <v>#NAME?</v>
      </c>
      <c r="AC29" s="108" t="e">
        <f aca="false">IF(W29=0;"";L29/W29-1)</f>
        <v>#NAME?</v>
      </c>
    </row>
    <row collapsed="false" customFormat="false" customHeight="true" hidden="false" ht="50.1" outlineLevel="0" r="30">
      <c r="A30" s="88"/>
      <c r="B30" s="88"/>
      <c r="C30" s="89"/>
      <c r="D30" s="89"/>
      <c r="E30" s="90"/>
      <c r="F30" s="91"/>
      <c r="G30" s="92"/>
      <c r="H30" s="93"/>
      <c r="I30" s="94"/>
      <c r="J30" s="95"/>
      <c r="K30" s="96" t="s">
        <v>112</v>
      </c>
      <c r="L30" s="97" t="n">
        <v>2470</v>
      </c>
      <c r="M30" s="98" t="n">
        <v>1544</v>
      </c>
      <c r="N30" s="99" t="s">
        <v>113</v>
      </c>
      <c r="O30" s="100"/>
      <c r="P30" s="101"/>
      <c r="Q30" s="97" t="n">
        <f aca="false">P30*M30</f>
        <v>0</v>
      </c>
      <c r="R30" s="102"/>
      <c r="S30" s="103" t="n">
        <v>4</v>
      </c>
      <c r="T30" s="109"/>
      <c r="U30" s="105" t="e">
        <f aca="false">IF(EXACT(O30,Y30),M30,M30*(1-'Расчет ПРЕДЗАКАЗ'!$D$10))</f>
        <v>#NAME?</v>
      </c>
      <c r="V30" s="105" t="e">
        <f aca="false">P30*U30</f>
        <v>#NAME?</v>
      </c>
      <c r="W30" s="105" t="e">
        <f aca="false">IF(EXACT(O30,Y30),M30,M30*(1-'Расчет Прайс'!$D$10))</f>
        <v>#NAME?</v>
      </c>
      <c r="X30" s="105" t="e">
        <f aca="false">P30*W30</f>
        <v>#NAME?</v>
      </c>
      <c r="Y30" s="106" t="s">
        <v>101</v>
      </c>
      <c r="Z30" s="107" t="n">
        <f aca="false">IF(EXACT(O30;Y30);Q30;0)</f>
        <v>0</v>
      </c>
      <c r="AA30" s="107" t="n">
        <f aca="false">IF(Z30=0;Q30;0)</f>
        <v>0</v>
      </c>
      <c r="AB30" s="108" t="e">
        <f aca="false">IF(U30=0;"";L30/U30-1)</f>
        <v>#NAME?</v>
      </c>
      <c r="AC30" s="108" t="e">
        <f aca="false">IF(W30=0;"";L30/W30-1)</f>
        <v>#NAME?</v>
      </c>
    </row>
    <row collapsed="false" customFormat="false" customHeight="true" hidden="false" ht="50.1" outlineLevel="0" r="31">
      <c r="A31" s="88"/>
      <c r="B31" s="88"/>
      <c r="C31" s="89"/>
      <c r="D31" s="89"/>
      <c r="E31" s="90"/>
      <c r="F31" s="91"/>
      <c r="G31" s="92"/>
      <c r="H31" s="93"/>
      <c r="I31" s="94"/>
      <c r="J31" s="95"/>
      <c r="K31" s="96" t="s">
        <v>114</v>
      </c>
      <c r="L31" s="97" t="n">
        <v>2470</v>
      </c>
      <c r="M31" s="98" t="n">
        <v>1544</v>
      </c>
      <c r="N31" s="99" t="s">
        <v>115</v>
      </c>
      <c r="O31" s="100"/>
      <c r="P31" s="101"/>
      <c r="Q31" s="97" t="n">
        <f aca="false">P31*M31</f>
        <v>0</v>
      </c>
      <c r="R31" s="102"/>
      <c r="S31" s="103" t="n">
        <v>3</v>
      </c>
      <c r="T31" s="109"/>
      <c r="U31" s="105" t="e">
        <f aca="false">IF(EXACT(O31,Y31),M31,M31*(1-'Расчет ПРЕДЗАКАЗ'!$D$10))</f>
        <v>#NAME?</v>
      </c>
      <c r="V31" s="105" t="e">
        <f aca="false">P31*U31</f>
        <v>#NAME?</v>
      </c>
      <c r="W31" s="105" t="e">
        <f aca="false">IF(EXACT(O31,Y31),M31,M31*(1-'Расчет Прайс'!$D$10))</f>
        <v>#NAME?</v>
      </c>
      <c r="X31" s="105" t="e">
        <f aca="false">P31*W31</f>
        <v>#NAME?</v>
      </c>
      <c r="Y31" s="106" t="s">
        <v>101</v>
      </c>
      <c r="Z31" s="107" t="n">
        <f aca="false">IF(EXACT(O31;Y31);Q31;0)</f>
        <v>0</v>
      </c>
      <c r="AA31" s="107" t="n">
        <f aca="false">IF(Z31=0;Q31;0)</f>
        <v>0</v>
      </c>
      <c r="AB31" s="108" t="e">
        <f aca="false">IF(U31=0;"";L31/U31-1)</f>
        <v>#NAME?</v>
      </c>
      <c r="AC31" s="108" t="e">
        <f aca="false">IF(W31=0;"";L31/W31-1)</f>
        <v>#NAME?</v>
      </c>
    </row>
    <row collapsed="false" customFormat="false" customHeight="true" hidden="false" ht="50.1" outlineLevel="0" r="32">
      <c r="A32" s="88"/>
      <c r="B32" s="88"/>
      <c r="C32" s="89"/>
      <c r="D32" s="89"/>
      <c r="E32" s="90"/>
      <c r="F32" s="91"/>
      <c r="G32" s="92"/>
      <c r="H32" s="93"/>
      <c r="I32" s="94"/>
      <c r="J32" s="95"/>
      <c r="K32" s="96"/>
      <c r="L32" s="97" t="n">
        <f aca="false">M32-M32*0,3</f>
        <v>0</v>
      </c>
      <c r="M32" s="98"/>
      <c r="N32" s="97"/>
      <c r="O32" s="100"/>
      <c r="P32" s="101"/>
      <c r="Q32" s="97" t="n">
        <f aca="false">P32*M32</f>
        <v>0</v>
      </c>
      <c r="R32" s="102"/>
      <c r="S32" s="103"/>
      <c r="T32" s="109"/>
      <c r="U32" s="105" t="e">
        <f aca="false">IF(EXACT(O32,Y32),M32,M32*(1-'Расчет ПРЕДЗАКАЗ'!$D$10))</f>
        <v>#NAME?</v>
      </c>
      <c r="V32" s="105" t="e">
        <f aca="false">P32*U32</f>
        <v>#NAME?</v>
      </c>
      <c r="W32" s="105" t="e">
        <f aca="false">IF(EXACT(O32,Y32),M32,M32*(1-'Расчет Прайс'!$D$10))</f>
        <v>#NAME?</v>
      </c>
      <c r="X32" s="105" t="e">
        <f aca="false">P32*W32</f>
        <v>#NAME?</v>
      </c>
      <c r="Y32" s="106" t="s">
        <v>101</v>
      </c>
      <c r="Z32" s="107" t="n">
        <f aca="false">IF(EXACT(O32;Y32);Q32;0)</f>
        <v>0</v>
      </c>
      <c r="AA32" s="107" t="n">
        <f aca="false">IF(Z32=0;Q32;0)</f>
        <v>0</v>
      </c>
      <c r="AB32" s="108" t="e">
        <f aca="false">IF(U32=0;"";L32/U32-1)</f>
        <v>#NAME?</v>
      </c>
      <c r="AC32" s="108" t="e">
        <f aca="false">IF(W32=0;"";L32/W32-1)</f>
        <v>#NAME?</v>
      </c>
    </row>
    <row collapsed="false" customFormat="false" customHeight="true" hidden="false" ht="50.1" outlineLevel="0" r="33">
      <c r="A33" s="88"/>
      <c r="B33" s="88"/>
      <c r="C33" s="89"/>
      <c r="D33" s="89"/>
      <c r="E33" s="90"/>
      <c r="F33" s="91"/>
      <c r="G33" s="92"/>
      <c r="H33" s="93"/>
      <c r="I33" s="94"/>
      <c r="J33" s="95"/>
      <c r="K33" s="96"/>
      <c r="L33" s="97" t="n">
        <f aca="false">M33-M33*0,3</f>
        <v>0</v>
      </c>
      <c r="M33" s="98"/>
      <c r="N33" s="110"/>
      <c r="O33" s="100"/>
      <c r="P33" s="101"/>
      <c r="Q33" s="97" t="n">
        <f aca="false">P33*M33</f>
        <v>0</v>
      </c>
      <c r="R33" s="110"/>
      <c r="S33" s="103"/>
      <c r="T33" s="111"/>
      <c r="U33" s="105" t="e">
        <f aca="false">IF(EXACT(O33,Y33),M33,M33*(1-'Расчет ПРЕДЗАКАЗ'!$D$10))</f>
        <v>#NAME?</v>
      </c>
      <c r="V33" s="105" t="e">
        <f aca="false">P33*U33</f>
        <v>#NAME?</v>
      </c>
      <c r="W33" s="105" t="e">
        <f aca="false">IF(EXACT(O33,Y33),M33,M33*(1-'Расчет Прайс'!$D$10))</f>
        <v>#NAME?</v>
      </c>
      <c r="X33" s="105" t="e">
        <f aca="false">P33*W33</f>
        <v>#NAME?</v>
      </c>
      <c r="Y33" s="106" t="s">
        <v>101</v>
      </c>
      <c r="Z33" s="107" t="n">
        <f aca="false">IF(EXACT(O33;Y33);Q33;0)</f>
        <v>0</v>
      </c>
      <c r="AA33" s="107" t="n">
        <f aca="false">IF(Z33=0;Q33;0)</f>
        <v>0</v>
      </c>
      <c r="AB33" s="108" t="e">
        <f aca="false">IF(U33=0;"";L33/U33-1)</f>
        <v>#NAME?</v>
      </c>
      <c r="AC33" s="108" t="e">
        <f aca="false">IF(W33=0;"";L33/W33-1)</f>
        <v>#NAME?</v>
      </c>
    </row>
    <row collapsed="false" customFormat="false" customHeight="true" hidden="false" ht="50.1" outlineLevel="0" r="34">
      <c r="A34" s="88"/>
      <c r="B34" s="88"/>
      <c r="C34" s="89"/>
      <c r="D34" s="89"/>
      <c r="E34" s="90"/>
      <c r="F34" s="91"/>
      <c r="G34" s="92"/>
      <c r="H34" s="93"/>
      <c r="I34" s="94"/>
      <c r="J34" s="95"/>
      <c r="K34" s="96"/>
      <c r="L34" s="97" t="n">
        <f aca="false">M34-M34*0,3</f>
        <v>0</v>
      </c>
      <c r="M34" s="98"/>
      <c r="N34" s="110"/>
      <c r="O34" s="100"/>
      <c r="P34" s="101"/>
      <c r="Q34" s="97" t="n">
        <f aca="false">P34*M34</f>
        <v>0</v>
      </c>
      <c r="R34" s="110"/>
      <c r="S34" s="103"/>
      <c r="T34" s="111"/>
      <c r="U34" s="105" t="e">
        <f aca="false">IF(EXACT(O34,Y34),M34,M34*(1-'Расчет ПРЕДЗАКАЗ'!$D$10))</f>
        <v>#NAME?</v>
      </c>
      <c r="V34" s="105" t="e">
        <f aca="false">P34*U34</f>
        <v>#NAME?</v>
      </c>
      <c r="W34" s="105" t="e">
        <f aca="false">IF(EXACT(O34,Y34),M34,M34*(1-'Расчет Прайс'!$D$10))</f>
        <v>#NAME?</v>
      </c>
      <c r="X34" s="105" t="e">
        <f aca="false">P34*W34</f>
        <v>#NAME?</v>
      </c>
      <c r="Y34" s="106" t="s">
        <v>101</v>
      </c>
      <c r="Z34" s="107" t="n">
        <f aca="false">IF(EXACT(O34;Y34);Q34;0)</f>
        <v>0</v>
      </c>
      <c r="AA34" s="107" t="n">
        <f aca="false">IF(Z34=0;Q34;0)</f>
        <v>0</v>
      </c>
      <c r="AB34" s="108" t="e">
        <f aca="false">IF(U34=0;"";L34/U34-1)</f>
        <v>#NAME?</v>
      </c>
      <c r="AC34" s="108" t="e">
        <f aca="false">IF(W34=0;"";L34/W34-1)</f>
        <v>#NAME?</v>
      </c>
    </row>
    <row collapsed="false" customFormat="false" customHeight="true" hidden="false" ht="50.1" outlineLevel="0" r="35">
      <c r="A35" s="88"/>
      <c r="B35" s="88"/>
      <c r="C35" s="89"/>
      <c r="D35" s="89"/>
      <c r="E35" s="90"/>
      <c r="F35" s="91"/>
      <c r="G35" s="92"/>
      <c r="H35" s="93"/>
      <c r="I35" s="94"/>
      <c r="J35" s="95"/>
      <c r="K35" s="96"/>
      <c r="L35" s="97" t="n">
        <f aca="false">M35-M35*0,3</f>
        <v>0</v>
      </c>
      <c r="M35" s="98"/>
      <c r="N35" s="110"/>
      <c r="O35" s="100"/>
      <c r="P35" s="101"/>
      <c r="Q35" s="97" t="n">
        <f aca="false">P35*M35</f>
        <v>0</v>
      </c>
      <c r="R35" s="110"/>
      <c r="S35" s="103"/>
      <c r="T35" s="111"/>
      <c r="U35" s="105" t="e">
        <f aca="false">IF(EXACT(O35,Y35),M35,M35*(1-'Расчет ПРЕДЗАКАЗ'!$D$10))</f>
        <v>#NAME?</v>
      </c>
      <c r="V35" s="105" t="e">
        <f aca="false">P35*U35</f>
        <v>#NAME?</v>
      </c>
      <c r="W35" s="105" t="e">
        <f aca="false">IF(EXACT(O35,Y35),M35,M35*(1-'Расчет Прайс'!$D$10))</f>
        <v>#NAME?</v>
      </c>
      <c r="X35" s="105" t="e">
        <f aca="false">P35*W35</f>
        <v>#NAME?</v>
      </c>
      <c r="Y35" s="106" t="s">
        <v>101</v>
      </c>
      <c r="Z35" s="107" t="n">
        <f aca="false">IF(EXACT(O35;Y35);Q35;0)</f>
        <v>0</v>
      </c>
      <c r="AA35" s="107" t="n">
        <f aca="false">IF(Z35=0;Q35;0)</f>
        <v>0</v>
      </c>
      <c r="AB35" s="108" t="e">
        <f aca="false">IF(U35=0;"";L35/U35-1)</f>
        <v>#NAME?</v>
      </c>
      <c r="AC35" s="108" t="e">
        <f aca="false">IF(W35=0;"";L35/W35-1)</f>
        <v>#NAME?</v>
      </c>
    </row>
    <row collapsed="false" customFormat="false" customHeight="true" hidden="false" ht="50.1" outlineLevel="0" r="36">
      <c r="A36" s="88"/>
      <c r="B36" s="88"/>
      <c r="C36" s="89"/>
      <c r="D36" s="89"/>
      <c r="E36" s="90"/>
      <c r="F36" s="91"/>
      <c r="G36" s="92"/>
      <c r="H36" s="93"/>
      <c r="I36" s="94"/>
      <c r="J36" s="95"/>
      <c r="K36" s="96"/>
      <c r="L36" s="97" t="n">
        <f aca="false">M36-M36*0,3</f>
        <v>0</v>
      </c>
      <c r="M36" s="98"/>
      <c r="N36" s="110"/>
      <c r="O36" s="100"/>
      <c r="P36" s="101"/>
      <c r="Q36" s="97" t="n">
        <f aca="false">P36*M36</f>
        <v>0</v>
      </c>
      <c r="R36" s="110"/>
      <c r="S36" s="103"/>
      <c r="T36" s="111"/>
      <c r="U36" s="105" t="e">
        <f aca="false">IF(EXACT(O36,Y36),M36,M36*(1-'Расчет ПРЕДЗАКАЗ'!$D$10))</f>
        <v>#NAME?</v>
      </c>
      <c r="V36" s="105" t="e">
        <f aca="false">P36*U36</f>
        <v>#NAME?</v>
      </c>
      <c r="W36" s="105" t="e">
        <f aca="false">IF(EXACT(O36,Y36),M36,M36*(1-'Расчет Прайс'!$D$10))</f>
        <v>#NAME?</v>
      </c>
      <c r="X36" s="105" t="e">
        <f aca="false">P36*W36</f>
        <v>#NAME?</v>
      </c>
      <c r="Y36" s="106" t="s">
        <v>101</v>
      </c>
      <c r="Z36" s="107" t="n">
        <f aca="false">IF(EXACT(O36;Y36);Q36;0)</f>
        <v>0</v>
      </c>
      <c r="AA36" s="107" t="n">
        <f aca="false">IF(Z36=0;Q36;0)</f>
        <v>0</v>
      </c>
      <c r="AB36" s="108" t="e">
        <f aca="false">IF(U36=0;"";L36/U36-1)</f>
        <v>#NAME?</v>
      </c>
      <c r="AC36" s="108" t="e">
        <f aca="false">IF(W36=0;"";L36/W36-1)</f>
        <v>#NAME?</v>
      </c>
    </row>
    <row collapsed="false" customFormat="false" customHeight="true" hidden="false" ht="50.1" outlineLevel="0" r="37">
      <c r="A37" s="88"/>
      <c r="B37" s="88"/>
      <c r="C37" s="89"/>
      <c r="D37" s="89"/>
      <c r="E37" s="90"/>
      <c r="F37" s="91"/>
      <c r="G37" s="92"/>
      <c r="H37" s="93"/>
      <c r="I37" s="94"/>
      <c r="J37" s="95"/>
      <c r="K37" s="96"/>
      <c r="L37" s="97" t="n">
        <f aca="false">M37-M37*0,3</f>
        <v>0</v>
      </c>
      <c r="M37" s="98"/>
      <c r="N37" s="110"/>
      <c r="O37" s="100"/>
      <c r="P37" s="101"/>
      <c r="Q37" s="97" t="n">
        <f aca="false">P37*M37</f>
        <v>0</v>
      </c>
      <c r="R37" s="110"/>
      <c r="S37" s="103"/>
      <c r="T37" s="111"/>
      <c r="U37" s="105" t="e">
        <f aca="false">IF(EXACT(O37,Y37),M37,M37*(1-'Расчет ПРЕДЗАКАЗ'!$D$10))</f>
        <v>#NAME?</v>
      </c>
      <c r="V37" s="105" t="e">
        <f aca="false">P37*U37</f>
        <v>#NAME?</v>
      </c>
      <c r="W37" s="105" t="e">
        <f aca="false">IF(EXACT(O37,Y37),M37,M37*(1-'Расчет Прайс'!$D$10))</f>
        <v>#NAME?</v>
      </c>
      <c r="X37" s="105" t="e">
        <f aca="false">P37*W37</f>
        <v>#NAME?</v>
      </c>
      <c r="Y37" s="106" t="s">
        <v>101</v>
      </c>
      <c r="Z37" s="107" t="n">
        <f aca="false">IF(EXACT(O37;Y37);Q37;0)</f>
        <v>0</v>
      </c>
      <c r="AA37" s="107" t="n">
        <f aca="false">IF(Z37=0;Q37;0)</f>
        <v>0</v>
      </c>
      <c r="AB37" s="108" t="e">
        <f aca="false">IF(U37=0;"";L37/U37-1)</f>
        <v>#NAME?</v>
      </c>
      <c r="AC37" s="108" t="e">
        <f aca="false">IF(W37=0;"";L37/W37-1)</f>
        <v>#NAME?</v>
      </c>
    </row>
    <row collapsed="false" customFormat="false" customHeight="true" hidden="false" ht="50.1" outlineLevel="0" r="38">
      <c r="A38" s="88"/>
      <c r="B38" s="88"/>
      <c r="C38" s="89"/>
      <c r="D38" s="89"/>
      <c r="E38" s="90"/>
      <c r="F38" s="91"/>
      <c r="G38" s="92"/>
      <c r="H38" s="93"/>
      <c r="I38" s="94"/>
      <c r="J38" s="95"/>
      <c r="K38" s="96"/>
      <c r="L38" s="97" t="n">
        <f aca="false">M38-M38*0,3</f>
        <v>0</v>
      </c>
      <c r="M38" s="98"/>
      <c r="N38" s="110"/>
      <c r="O38" s="100"/>
      <c r="P38" s="101"/>
      <c r="Q38" s="97" t="n">
        <f aca="false">P38*M38</f>
        <v>0</v>
      </c>
      <c r="R38" s="110"/>
      <c r="S38" s="103"/>
      <c r="T38" s="111"/>
      <c r="U38" s="105" t="e">
        <f aca="false">IF(EXACT(O38,Y38),M38,M38*(1-'Расчет ПРЕДЗАКАЗ'!$D$10))</f>
        <v>#NAME?</v>
      </c>
      <c r="V38" s="105" t="e">
        <f aca="false">P38*U38</f>
        <v>#NAME?</v>
      </c>
      <c r="W38" s="105" t="e">
        <f aca="false">IF(EXACT(O38,Y38),M38,M38*(1-'Расчет Прайс'!$D$10))</f>
        <v>#NAME?</v>
      </c>
      <c r="X38" s="105" t="e">
        <f aca="false">P38*W38</f>
        <v>#NAME?</v>
      </c>
      <c r="Y38" s="106" t="s">
        <v>101</v>
      </c>
      <c r="Z38" s="107" t="n">
        <f aca="false">IF(EXACT(O38;Y38);Q38;0)</f>
        <v>0</v>
      </c>
      <c r="AA38" s="107" t="n">
        <f aca="false">IF(Z38=0;Q38;0)</f>
        <v>0</v>
      </c>
      <c r="AB38" s="108" t="e">
        <f aca="false">IF(U38=0;"";L38/U38-1)</f>
        <v>#NAME?</v>
      </c>
      <c r="AC38" s="108" t="e">
        <f aca="false">IF(W38=0;"";L38/W38-1)</f>
        <v>#NAME?</v>
      </c>
    </row>
    <row collapsed="false" customFormat="false" customHeight="true" hidden="false" ht="11.25" outlineLevel="0" r="39"/>
    <row collapsed="false" customFormat="false" customHeight="true" hidden="false" ht="50.1" outlineLevel="0" r="40">
      <c r="A40" s="88" t="n">
        <v>165</v>
      </c>
      <c r="B40" s="88" t="s">
        <v>116</v>
      </c>
      <c r="C40" s="89" t="s">
        <v>117</v>
      </c>
      <c r="D40" s="89" t="s">
        <v>93</v>
      </c>
      <c r="E40" s="90" t="s">
        <v>93</v>
      </c>
      <c r="F40" s="91" t="s">
        <v>94</v>
      </c>
      <c r="G40" s="92" t="s">
        <v>118</v>
      </c>
      <c r="H40" s="93" t="s">
        <v>119</v>
      </c>
      <c r="I40" s="94" t="s">
        <v>120</v>
      </c>
      <c r="J40" s="95" t="s">
        <v>98</v>
      </c>
      <c r="K40" s="96" t="s">
        <v>99</v>
      </c>
      <c r="L40" s="97" t="n">
        <v>3530</v>
      </c>
      <c r="M40" s="98" t="n">
        <v>2203</v>
      </c>
      <c r="N40" s="99" t="s">
        <v>121</v>
      </c>
      <c r="O40" s="100"/>
      <c r="P40" s="101"/>
      <c r="Q40" s="97" t="n">
        <f aca="false">P40*M40</f>
        <v>0</v>
      </c>
      <c r="R40" s="102"/>
      <c r="S40" s="103" t="n">
        <v>61</v>
      </c>
      <c r="T40" s="104"/>
      <c r="U40" s="105" t="e">
        <f aca="false">IF(EXACT(O40,Y40),M40,M40*(1-'Расчет ПРЕДЗАКАЗ'!$D$10))</f>
        <v>#NAME?</v>
      </c>
      <c r="V40" s="105" t="e">
        <f aca="false">P40*U40</f>
        <v>#NAME?</v>
      </c>
      <c r="W40" s="105" t="e">
        <f aca="false">IF(EXACT(O40,Y40),M40,M40*(1-'Расчет Прайс'!$D$10))</f>
        <v>#NAME?</v>
      </c>
      <c r="X40" s="105" t="e">
        <f aca="false">P40*W40</f>
        <v>#NAME?</v>
      </c>
      <c r="Y40" s="106" t="s">
        <v>101</v>
      </c>
      <c r="Z40" s="107" t="n">
        <f aca="false">IF(EXACT(O40;Y40);Q40;0)</f>
        <v>0</v>
      </c>
      <c r="AA40" s="107" t="n">
        <f aca="false">IF(Z40=0;Q40;0)</f>
        <v>0</v>
      </c>
      <c r="AB40" s="108" t="e">
        <f aca="false">IF(U40=0,"",L40/U40-1)</f>
        <v>#NAME?</v>
      </c>
      <c r="AC40" s="108" t="e">
        <f aca="false">IF(W40=0,"",L40/W40-1)</f>
        <v>#NAME?</v>
      </c>
    </row>
    <row collapsed="false" customFormat="false" customHeight="true" hidden="false" ht="50.1" outlineLevel="0" r="41">
      <c r="A41" s="88"/>
      <c r="B41" s="88"/>
      <c r="C41" s="89"/>
      <c r="D41" s="89"/>
      <c r="E41" s="90"/>
      <c r="F41" s="91"/>
      <c r="G41" s="92"/>
      <c r="H41" s="93"/>
      <c r="I41" s="94"/>
      <c r="J41" s="95"/>
      <c r="K41" s="96" t="s">
        <v>102</v>
      </c>
      <c r="L41" s="97" t="n">
        <v>3530</v>
      </c>
      <c r="M41" s="98" t="n">
        <v>2203</v>
      </c>
      <c r="N41" s="99" t="s">
        <v>122</v>
      </c>
      <c r="O41" s="100"/>
      <c r="P41" s="101"/>
      <c r="Q41" s="97" t="n">
        <f aca="false">P41*M41</f>
        <v>0</v>
      </c>
      <c r="R41" s="102"/>
      <c r="S41" s="103" t="n">
        <v>98</v>
      </c>
      <c r="T41" s="109"/>
      <c r="U41" s="105" t="e">
        <f aca="false">IF(EXACT(O41,Y41),M41,M41*(1-'Расчет ПРЕДЗАКАЗ'!$D$10))</f>
        <v>#NAME?</v>
      </c>
      <c r="V41" s="105" t="e">
        <f aca="false">P41*U41</f>
        <v>#NAME?</v>
      </c>
      <c r="W41" s="105" t="e">
        <f aca="false">IF(EXACT(O41,Y41),M41,M41*(1-'Расчет Прайс'!$D$10))</f>
        <v>#NAME?</v>
      </c>
      <c r="X41" s="105" t="e">
        <f aca="false">P41*W41</f>
        <v>#NAME?</v>
      </c>
      <c r="Y41" s="106" t="s">
        <v>101</v>
      </c>
      <c r="Z41" s="107" t="n">
        <f aca="false">IF(EXACT(O41;Y41);Q41;0)</f>
        <v>0</v>
      </c>
      <c r="AA41" s="107" t="n">
        <f aca="false">IF(Z41=0;Q41;0)</f>
        <v>0</v>
      </c>
      <c r="AB41" s="108" t="e">
        <f aca="false">IF(U41=0;"";L41/U41-1)</f>
        <v>#NAME?</v>
      </c>
      <c r="AC41" s="108" t="e">
        <f aca="false">IF(W41=0;"";L41/W41-1)</f>
        <v>#NAME?</v>
      </c>
    </row>
    <row collapsed="false" customFormat="false" customHeight="true" hidden="false" ht="50.1" outlineLevel="0" r="42">
      <c r="A42" s="88"/>
      <c r="B42" s="88"/>
      <c r="C42" s="89"/>
      <c r="D42" s="89"/>
      <c r="E42" s="90"/>
      <c r="F42" s="91"/>
      <c r="G42" s="92"/>
      <c r="H42" s="93"/>
      <c r="I42" s="94"/>
      <c r="J42" s="95"/>
      <c r="K42" s="96" t="s">
        <v>123</v>
      </c>
      <c r="L42" s="97" t="n">
        <v>3530</v>
      </c>
      <c r="M42" s="98" t="n">
        <v>2203</v>
      </c>
      <c r="N42" s="99" t="s">
        <v>124</v>
      </c>
      <c r="O42" s="100"/>
      <c r="P42" s="101"/>
      <c r="Q42" s="97" t="n">
        <f aca="false">P42*M42</f>
        <v>0</v>
      </c>
      <c r="R42" s="102"/>
      <c r="S42" s="103" t="n">
        <v>59</v>
      </c>
      <c r="T42" s="109"/>
      <c r="U42" s="105" t="e">
        <f aca="false">IF(EXACT(O42,Y42),M42,M42*(1-'Расчет ПРЕДЗАКАЗ'!$D$10))</f>
        <v>#NAME?</v>
      </c>
      <c r="V42" s="105" t="e">
        <f aca="false">P42*U42</f>
        <v>#NAME?</v>
      </c>
      <c r="W42" s="105" t="e">
        <f aca="false">IF(EXACT(O42,Y42),M42,M42*(1-'Расчет Прайс'!$D$10))</f>
        <v>#NAME?</v>
      </c>
      <c r="X42" s="105" t="e">
        <f aca="false">P42*W42</f>
        <v>#NAME?</v>
      </c>
      <c r="Y42" s="106" t="s">
        <v>101</v>
      </c>
      <c r="Z42" s="107" t="n">
        <f aca="false">IF(EXACT(O42;Y42);Q42;0)</f>
        <v>0</v>
      </c>
      <c r="AA42" s="107" t="n">
        <f aca="false">IF(Z42=0;Q42;0)</f>
        <v>0</v>
      </c>
      <c r="AB42" s="108" t="e">
        <f aca="false">IF(U42=0;"";L42/U42-1)</f>
        <v>#NAME?</v>
      </c>
      <c r="AC42" s="108" t="e">
        <f aca="false">IF(W42=0;"";L42/W42-1)</f>
        <v>#NAME?</v>
      </c>
    </row>
    <row collapsed="false" customFormat="false" customHeight="true" hidden="false" ht="50.1" outlineLevel="0" r="43">
      <c r="A43" s="88"/>
      <c r="B43" s="88"/>
      <c r="C43" s="89"/>
      <c r="D43" s="89"/>
      <c r="E43" s="90"/>
      <c r="F43" s="91"/>
      <c r="G43" s="92"/>
      <c r="H43" s="93"/>
      <c r="I43" s="94"/>
      <c r="J43" s="95"/>
      <c r="K43" s="96" t="s">
        <v>104</v>
      </c>
      <c r="L43" s="97" t="n">
        <v>3530</v>
      </c>
      <c r="M43" s="98" t="n">
        <v>2203</v>
      </c>
      <c r="N43" s="99" t="s">
        <v>125</v>
      </c>
      <c r="O43" s="100"/>
      <c r="P43" s="101"/>
      <c r="Q43" s="97" t="n">
        <f aca="false">P43*M43</f>
        <v>0</v>
      </c>
      <c r="R43" s="102"/>
      <c r="S43" s="103" t="n">
        <v>76</v>
      </c>
      <c r="T43" s="109"/>
      <c r="U43" s="105" t="e">
        <f aca="false">IF(EXACT(O43,Y43),M43,M43*(1-'Расчет ПРЕДЗАКАЗ'!$D$10))</f>
        <v>#NAME?</v>
      </c>
      <c r="V43" s="105" t="e">
        <f aca="false">P43*U43</f>
        <v>#NAME?</v>
      </c>
      <c r="W43" s="105" t="e">
        <f aca="false">IF(EXACT(O43,Y43),M43,M43*(1-'Расчет Прайс'!$D$10))</f>
        <v>#NAME?</v>
      </c>
      <c r="X43" s="105" t="e">
        <f aca="false">P43*W43</f>
        <v>#NAME?</v>
      </c>
      <c r="Y43" s="106" t="s">
        <v>101</v>
      </c>
      <c r="Z43" s="107" t="n">
        <f aca="false">IF(EXACT(O43;Y43);Q43;0)</f>
        <v>0</v>
      </c>
      <c r="AA43" s="107" t="n">
        <f aca="false">IF(Z43=0;Q43;0)</f>
        <v>0</v>
      </c>
      <c r="AB43" s="108" t="e">
        <f aca="false">IF(U43=0;"";L43/U43-1)</f>
        <v>#NAME?</v>
      </c>
      <c r="AC43" s="108" t="e">
        <f aca="false">IF(W43=0;"";L43/W43-1)</f>
        <v>#NAME?</v>
      </c>
    </row>
    <row collapsed="false" customFormat="false" customHeight="true" hidden="false" ht="50.1" outlineLevel="0" r="44">
      <c r="A44" s="88"/>
      <c r="B44" s="88"/>
      <c r="C44" s="89"/>
      <c r="D44" s="89"/>
      <c r="E44" s="90"/>
      <c r="F44" s="91"/>
      <c r="G44" s="92"/>
      <c r="H44" s="93"/>
      <c r="I44" s="94"/>
      <c r="J44" s="95"/>
      <c r="K44" s="96" t="s">
        <v>106</v>
      </c>
      <c r="L44" s="97" t="n">
        <v>3530</v>
      </c>
      <c r="M44" s="98" t="n">
        <v>2203</v>
      </c>
      <c r="N44" s="99" t="s">
        <v>126</v>
      </c>
      <c r="O44" s="100"/>
      <c r="P44" s="101"/>
      <c r="Q44" s="97" t="n">
        <f aca="false">P44*M44</f>
        <v>0</v>
      </c>
      <c r="R44" s="102"/>
      <c r="S44" s="103" t="n">
        <v>90</v>
      </c>
      <c r="T44" s="109"/>
      <c r="U44" s="105" t="e">
        <f aca="false">IF(EXACT(O44,Y44),M44,M44*(1-'Расчет ПРЕДЗАКАЗ'!$D$10))</f>
        <v>#NAME?</v>
      </c>
      <c r="V44" s="105" t="e">
        <f aca="false">P44*U44</f>
        <v>#NAME?</v>
      </c>
      <c r="W44" s="105" t="e">
        <f aca="false">IF(EXACT(O44,Y44),M44,M44*(1-'Расчет Прайс'!$D$10))</f>
        <v>#NAME?</v>
      </c>
      <c r="X44" s="105" t="e">
        <f aca="false">P44*W44</f>
        <v>#NAME?</v>
      </c>
      <c r="Y44" s="106" t="s">
        <v>101</v>
      </c>
      <c r="Z44" s="107" t="n">
        <f aca="false">IF(EXACT(O44;Y44);Q44;0)</f>
        <v>0</v>
      </c>
      <c r="AA44" s="107" t="n">
        <f aca="false">IF(Z44=0;Q44;0)</f>
        <v>0</v>
      </c>
      <c r="AB44" s="108" t="e">
        <f aca="false">IF(U44=0;"";L44/U44-1)</f>
        <v>#NAME?</v>
      </c>
      <c r="AC44" s="108" t="e">
        <f aca="false">IF(W44=0;"";L44/W44-1)</f>
        <v>#NAME?</v>
      </c>
    </row>
    <row collapsed="false" customFormat="false" customHeight="true" hidden="false" ht="50.1" outlineLevel="0" r="45">
      <c r="A45" s="88"/>
      <c r="B45" s="88"/>
      <c r="C45" s="89"/>
      <c r="D45" s="89"/>
      <c r="E45" s="90"/>
      <c r="F45" s="91"/>
      <c r="G45" s="92"/>
      <c r="H45" s="93"/>
      <c r="I45" s="94"/>
      <c r="J45" s="95"/>
      <c r="K45" s="96" t="s">
        <v>108</v>
      </c>
      <c r="L45" s="97" t="n">
        <v>3530</v>
      </c>
      <c r="M45" s="98" t="n">
        <v>2203</v>
      </c>
      <c r="N45" s="99" t="s">
        <v>127</v>
      </c>
      <c r="O45" s="100"/>
      <c r="P45" s="101"/>
      <c r="Q45" s="97" t="n">
        <f aca="false">P45*M45</f>
        <v>0</v>
      </c>
      <c r="R45" s="102"/>
      <c r="S45" s="103" t="n">
        <v>56</v>
      </c>
      <c r="T45" s="109"/>
      <c r="U45" s="105" t="e">
        <f aca="false">IF(EXACT(O45,Y45),M45,M45*(1-'Расчет ПРЕДЗАКАЗ'!$D$10))</f>
        <v>#NAME?</v>
      </c>
      <c r="V45" s="105" t="e">
        <f aca="false">P45*U45</f>
        <v>#NAME?</v>
      </c>
      <c r="W45" s="105" t="e">
        <f aca="false">IF(EXACT(O45,Y45),M45,M45*(1-'Расчет Прайс'!$D$10))</f>
        <v>#NAME?</v>
      </c>
      <c r="X45" s="105" t="e">
        <f aca="false">P45*W45</f>
        <v>#NAME?</v>
      </c>
      <c r="Y45" s="106" t="s">
        <v>101</v>
      </c>
      <c r="Z45" s="107" t="n">
        <f aca="false">IF(EXACT(O45;Y45);Q45;0)</f>
        <v>0</v>
      </c>
      <c r="AA45" s="107" t="n">
        <f aca="false">IF(Z45=0;Q45;0)</f>
        <v>0</v>
      </c>
      <c r="AB45" s="108" t="e">
        <f aca="false">IF(U45=0;"";L45/U45-1)</f>
        <v>#NAME?</v>
      </c>
      <c r="AC45" s="108" t="e">
        <f aca="false">IF(W45=0;"";L45/W45-1)</f>
        <v>#NAME?</v>
      </c>
    </row>
    <row collapsed="false" customFormat="false" customHeight="true" hidden="false" ht="50.1" outlineLevel="0" r="46">
      <c r="A46" s="88"/>
      <c r="B46" s="88"/>
      <c r="C46" s="89"/>
      <c r="D46" s="89"/>
      <c r="E46" s="90"/>
      <c r="F46" s="91"/>
      <c r="G46" s="92"/>
      <c r="H46" s="93"/>
      <c r="I46" s="94"/>
      <c r="J46" s="95"/>
      <c r="K46" s="96" t="s">
        <v>110</v>
      </c>
      <c r="L46" s="97" t="n">
        <v>3530</v>
      </c>
      <c r="M46" s="98" t="n">
        <v>2203</v>
      </c>
      <c r="N46" s="99" t="s">
        <v>128</v>
      </c>
      <c r="O46" s="100"/>
      <c r="P46" s="101"/>
      <c r="Q46" s="97" t="n">
        <f aca="false">P46*M46</f>
        <v>0</v>
      </c>
      <c r="R46" s="102"/>
      <c r="S46" s="103" t="n">
        <v>89</v>
      </c>
      <c r="T46" s="109"/>
      <c r="U46" s="105" t="e">
        <f aca="false">IF(EXACT(O46,Y46),M46,M46*(1-'Расчет ПРЕДЗАКАЗ'!$D$10))</f>
        <v>#NAME?</v>
      </c>
      <c r="V46" s="105" t="e">
        <f aca="false">P46*U46</f>
        <v>#NAME?</v>
      </c>
      <c r="W46" s="105" t="e">
        <f aca="false">IF(EXACT(O46,Y46),M46,M46*(1-'Расчет Прайс'!$D$10))</f>
        <v>#NAME?</v>
      </c>
      <c r="X46" s="105" t="e">
        <f aca="false">P46*W46</f>
        <v>#NAME?</v>
      </c>
      <c r="Y46" s="106" t="s">
        <v>101</v>
      </c>
      <c r="Z46" s="107" t="n">
        <f aca="false">IF(EXACT(O46;Y46);Q46;0)</f>
        <v>0</v>
      </c>
      <c r="AA46" s="107" t="n">
        <f aca="false">IF(Z46=0;Q46;0)</f>
        <v>0</v>
      </c>
      <c r="AB46" s="108" t="e">
        <f aca="false">IF(U46=0;"";L46/U46-1)</f>
        <v>#NAME?</v>
      </c>
      <c r="AC46" s="108" t="e">
        <f aca="false">IF(W46=0;"";L46/W46-1)</f>
        <v>#NAME?</v>
      </c>
    </row>
    <row collapsed="false" customFormat="false" customHeight="true" hidden="false" ht="50.1" outlineLevel="0" r="47">
      <c r="A47" s="88"/>
      <c r="B47" s="88"/>
      <c r="C47" s="89"/>
      <c r="D47" s="89"/>
      <c r="E47" s="90"/>
      <c r="F47" s="91"/>
      <c r="G47" s="92"/>
      <c r="H47" s="93"/>
      <c r="I47" s="94"/>
      <c r="J47" s="95"/>
      <c r="K47" s="96" t="s">
        <v>112</v>
      </c>
      <c r="L47" s="97" t="n">
        <v>3530</v>
      </c>
      <c r="M47" s="98" t="n">
        <v>2203</v>
      </c>
      <c r="N47" s="99" t="s">
        <v>129</v>
      </c>
      <c r="O47" s="100"/>
      <c r="P47" s="101"/>
      <c r="Q47" s="97" t="n">
        <f aca="false">P47*M47</f>
        <v>0</v>
      </c>
      <c r="R47" s="102"/>
      <c r="S47" s="103" t="n">
        <v>51</v>
      </c>
      <c r="T47" s="109"/>
      <c r="U47" s="105" t="e">
        <f aca="false">IF(EXACT(O47,Y47),M47,M47*(1-'Расчет ПРЕДЗАКАЗ'!$D$10))</f>
        <v>#NAME?</v>
      </c>
      <c r="V47" s="105" t="e">
        <f aca="false">P47*U47</f>
        <v>#NAME?</v>
      </c>
      <c r="W47" s="105" t="e">
        <f aca="false">IF(EXACT(O47,Y47),M47,M47*(1-'Расчет Прайс'!$D$10))</f>
        <v>#NAME?</v>
      </c>
      <c r="X47" s="105" t="e">
        <f aca="false">P47*W47</f>
        <v>#NAME?</v>
      </c>
      <c r="Y47" s="106" t="s">
        <v>101</v>
      </c>
      <c r="Z47" s="107" t="n">
        <f aca="false">IF(EXACT(O47;Y47);Q47;0)</f>
        <v>0</v>
      </c>
      <c r="AA47" s="107" t="n">
        <f aca="false">IF(Z47=0;Q47;0)</f>
        <v>0</v>
      </c>
      <c r="AB47" s="108" t="e">
        <f aca="false">IF(U47=0;"";L47/U47-1)</f>
        <v>#NAME?</v>
      </c>
      <c r="AC47" s="108" t="e">
        <f aca="false">IF(W47=0;"";L47/W47-1)</f>
        <v>#NAME?</v>
      </c>
    </row>
    <row collapsed="false" customFormat="false" customHeight="true" hidden="false" ht="50.1" outlineLevel="0" r="48">
      <c r="A48" s="88"/>
      <c r="B48" s="88"/>
      <c r="C48" s="89"/>
      <c r="D48" s="89"/>
      <c r="E48" s="90"/>
      <c r="F48" s="91"/>
      <c r="G48" s="92"/>
      <c r="H48" s="93"/>
      <c r="I48" s="94"/>
      <c r="J48" s="95"/>
      <c r="K48" s="96" t="s">
        <v>114</v>
      </c>
      <c r="L48" s="97" t="n">
        <v>3530</v>
      </c>
      <c r="M48" s="98" t="n">
        <v>2203</v>
      </c>
      <c r="N48" s="99" t="s">
        <v>130</v>
      </c>
      <c r="O48" s="100"/>
      <c r="P48" s="101"/>
      <c r="Q48" s="97" t="n">
        <f aca="false">P48*M48</f>
        <v>0</v>
      </c>
      <c r="R48" s="102"/>
      <c r="S48" s="103" t="n">
        <v>41</v>
      </c>
      <c r="T48" s="109"/>
      <c r="U48" s="105" t="e">
        <f aca="false">IF(EXACT(O48,Y48),M48,M48*(1-'Расчет ПРЕДЗАКАЗ'!$D$10))</f>
        <v>#NAME?</v>
      </c>
      <c r="V48" s="105" t="e">
        <f aca="false">P48*U48</f>
        <v>#NAME?</v>
      </c>
      <c r="W48" s="105" t="e">
        <f aca="false">IF(EXACT(O48,Y48),M48,M48*(1-'Расчет Прайс'!$D$10))</f>
        <v>#NAME?</v>
      </c>
      <c r="X48" s="105" t="e">
        <f aca="false">P48*W48</f>
        <v>#NAME?</v>
      </c>
      <c r="Y48" s="106" t="s">
        <v>101</v>
      </c>
      <c r="Z48" s="107" t="n">
        <f aca="false">IF(EXACT(O48;Y48);Q48;0)</f>
        <v>0</v>
      </c>
      <c r="AA48" s="107" t="n">
        <f aca="false">IF(Z48=0;Q48;0)</f>
        <v>0</v>
      </c>
      <c r="AB48" s="108" t="e">
        <f aca="false">IF(U48=0;"";L48/U48-1)</f>
        <v>#NAME?</v>
      </c>
      <c r="AC48" s="108" t="e">
        <f aca="false">IF(W48=0;"";L48/W48-1)</f>
        <v>#NAME?</v>
      </c>
    </row>
    <row collapsed="false" customFormat="false" customHeight="true" hidden="false" ht="50.1" outlineLevel="0" r="49">
      <c r="A49" s="88"/>
      <c r="B49" s="88"/>
      <c r="C49" s="89"/>
      <c r="D49" s="89"/>
      <c r="E49" s="90"/>
      <c r="F49" s="91"/>
      <c r="G49" s="92"/>
      <c r="H49" s="93"/>
      <c r="I49" s="94"/>
      <c r="J49" s="95"/>
      <c r="K49" s="96"/>
      <c r="L49" s="97"/>
      <c r="M49" s="98"/>
      <c r="N49" s="110"/>
      <c r="O49" s="100"/>
      <c r="P49" s="101"/>
      <c r="Q49" s="97" t="n">
        <f aca="false">P49*M49</f>
        <v>0</v>
      </c>
      <c r="R49" s="110"/>
      <c r="S49" s="103"/>
      <c r="T49" s="111"/>
      <c r="U49" s="105" t="e">
        <f aca="false">IF(EXACT(O49,Y49),M49,M49*(1-'Расчет ПРЕДЗАКАЗ'!$D$10))</f>
        <v>#NAME?</v>
      </c>
      <c r="V49" s="105" t="e">
        <f aca="false">P49*U49</f>
        <v>#NAME?</v>
      </c>
      <c r="W49" s="105" t="e">
        <f aca="false">IF(EXACT(O49,Y49),M49,M49*(1-'Расчет Прайс'!$D$10))</f>
        <v>#NAME?</v>
      </c>
      <c r="X49" s="105" t="e">
        <f aca="false">P49*W49</f>
        <v>#NAME?</v>
      </c>
      <c r="Y49" s="106" t="s">
        <v>101</v>
      </c>
      <c r="Z49" s="107" t="n">
        <f aca="false">IF(EXACT(O49;Y49);Q49;0)</f>
        <v>0</v>
      </c>
      <c r="AA49" s="107" t="n">
        <f aca="false">IF(Z49=0;Q49;0)</f>
        <v>0</v>
      </c>
      <c r="AB49" s="108" t="e">
        <f aca="false">IF(U49=0;"";L49/U49-1)</f>
        <v>#NAME?</v>
      </c>
      <c r="AC49" s="108" t="e">
        <f aca="false">IF(W49=0;"";L49/W49-1)</f>
        <v>#NAME?</v>
      </c>
    </row>
    <row collapsed="false" customFormat="false" customHeight="true" hidden="false" ht="50.1" outlineLevel="0" r="50">
      <c r="A50" s="88"/>
      <c r="B50" s="88"/>
      <c r="C50" s="89"/>
      <c r="D50" s="89"/>
      <c r="E50" s="90"/>
      <c r="F50" s="91"/>
      <c r="G50" s="92"/>
      <c r="H50" s="93"/>
      <c r="I50" s="94"/>
      <c r="J50" s="95"/>
      <c r="K50" s="96"/>
      <c r="L50" s="97"/>
      <c r="M50" s="98"/>
      <c r="N50" s="110"/>
      <c r="O50" s="100"/>
      <c r="P50" s="101"/>
      <c r="Q50" s="97" t="n">
        <f aca="false">P50*M50</f>
        <v>0</v>
      </c>
      <c r="R50" s="110"/>
      <c r="S50" s="103"/>
      <c r="T50" s="111"/>
      <c r="U50" s="105" t="e">
        <f aca="false">IF(EXACT(O50,Y50),M50,M50*(1-'Расчет ПРЕДЗАКАЗ'!$D$10))</f>
        <v>#NAME?</v>
      </c>
      <c r="V50" s="105" t="e">
        <f aca="false">P50*U50</f>
        <v>#NAME?</v>
      </c>
      <c r="W50" s="105" t="e">
        <f aca="false">IF(EXACT(O50,Y50),M50,M50*(1-'Расчет Прайс'!$D$10))</f>
        <v>#NAME?</v>
      </c>
      <c r="X50" s="105" t="e">
        <f aca="false">P50*W50</f>
        <v>#NAME?</v>
      </c>
      <c r="Y50" s="106" t="s">
        <v>101</v>
      </c>
      <c r="Z50" s="107" t="n">
        <f aca="false">IF(EXACT(O50;Y50);Q50;0)</f>
        <v>0</v>
      </c>
      <c r="AA50" s="107" t="n">
        <f aca="false">IF(Z50=0;Q50;0)</f>
        <v>0</v>
      </c>
      <c r="AB50" s="108" t="e">
        <f aca="false">IF(U50=0;"";L50/U50-1)</f>
        <v>#NAME?</v>
      </c>
      <c r="AC50" s="108" t="e">
        <f aca="false">IF(W50=0;"";L50/W50-1)</f>
        <v>#NAME?</v>
      </c>
    </row>
    <row collapsed="false" customFormat="false" customHeight="true" hidden="false" ht="50.1" outlineLevel="0" r="51">
      <c r="A51" s="88"/>
      <c r="B51" s="88"/>
      <c r="C51" s="89"/>
      <c r="D51" s="89"/>
      <c r="E51" s="90"/>
      <c r="F51" s="91"/>
      <c r="G51" s="92"/>
      <c r="H51" s="93"/>
      <c r="I51" s="94"/>
      <c r="J51" s="95"/>
      <c r="K51" s="96"/>
      <c r="L51" s="97"/>
      <c r="M51" s="98"/>
      <c r="N51" s="110"/>
      <c r="O51" s="100"/>
      <c r="P51" s="101"/>
      <c r="Q51" s="97" t="n">
        <f aca="false">P51*M51</f>
        <v>0</v>
      </c>
      <c r="R51" s="110"/>
      <c r="S51" s="103"/>
      <c r="T51" s="111"/>
      <c r="U51" s="105" t="e">
        <f aca="false">IF(EXACT(O51,Y51),M51,M51*(1-'Расчет ПРЕДЗАКАЗ'!$D$10))</f>
        <v>#NAME?</v>
      </c>
      <c r="V51" s="105" t="e">
        <f aca="false">P51*U51</f>
        <v>#NAME?</v>
      </c>
      <c r="W51" s="105" t="e">
        <f aca="false">IF(EXACT(O51,Y51),M51,M51*(1-'Расчет Прайс'!$D$10))</f>
        <v>#NAME?</v>
      </c>
      <c r="X51" s="105" t="e">
        <f aca="false">P51*W51</f>
        <v>#NAME?</v>
      </c>
      <c r="Y51" s="106" t="s">
        <v>101</v>
      </c>
      <c r="Z51" s="107" t="n">
        <f aca="false">IF(EXACT(O51;Y51);Q51;0)</f>
        <v>0</v>
      </c>
      <c r="AA51" s="107" t="n">
        <f aca="false">IF(Z51=0;Q51;0)</f>
        <v>0</v>
      </c>
      <c r="AB51" s="108" t="e">
        <f aca="false">IF(U51=0;"";L51/U51-1)</f>
        <v>#NAME?</v>
      </c>
      <c r="AC51" s="108" t="e">
        <f aca="false">IF(W51=0;"";L51/W51-1)</f>
        <v>#NAME?</v>
      </c>
    </row>
    <row collapsed="false" customFormat="false" customHeight="true" hidden="false" ht="50.1" outlineLevel="0" r="52">
      <c r="A52" s="88"/>
      <c r="B52" s="88"/>
      <c r="C52" s="89"/>
      <c r="D52" s="89"/>
      <c r="E52" s="90"/>
      <c r="F52" s="91"/>
      <c r="G52" s="92"/>
      <c r="H52" s="93"/>
      <c r="I52" s="94"/>
      <c r="J52" s="95"/>
      <c r="K52" s="96"/>
      <c r="L52" s="97"/>
      <c r="M52" s="98"/>
      <c r="N52" s="110"/>
      <c r="O52" s="100"/>
      <c r="P52" s="101"/>
      <c r="Q52" s="97" t="n">
        <f aca="false">P52*M52</f>
        <v>0</v>
      </c>
      <c r="R52" s="110"/>
      <c r="S52" s="103"/>
      <c r="T52" s="111"/>
      <c r="U52" s="105" t="e">
        <f aca="false">IF(EXACT(O52,Y52),M52,M52*(1-'Расчет ПРЕДЗАКАЗ'!$D$10))</f>
        <v>#NAME?</v>
      </c>
      <c r="V52" s="105" t="e">
        <f aca="false">P52*U52</f>
        <v>#NAME?</v>
      </c>
      <c r="W52" s="105" t="e">
        <f aca="false">IF(EXACT(O52,Y52),M52,M52*(1-'Расчет Прайс'!$D$10))</f>
        <v>#NAME?</v>
      </c>
      <c r="X52" s="105" t="e">
        <f aca="false">P52*W52</f>
        <v>#NAME?</v>
      </c>
      <c r="Y52" s="106" t="s">
        <v>101</v>
      </c>
      <c r="Z52" s="107" t="n">
        <f aca="false">IF(EXACT(O52;Y52);Q52;0)</f>
        <v>0</v>
      </c>
      <c r="AA52" s="107" t="n">
        <f aca="false">IF(Z52=0;Q52;0)</f>
        <v>0</v>
      </c>
      <c r="AB52" s="108" t="e">
        <f aca="false">IF(U52=0;"";L52/U52-1)</f>
        <v>#NAME?</v>
      </c>
      <c r="AC52" s="108" t="e">
        <f aca="false">IF(W52=0;"";L52/W52-1)</f>
        <v>#NAME?</v>
      </c>
    </row>
    <row collapsed="false" customFormat="false" customHeight="true" hidden="false" ht="50.1" outlineLevel="0" r="53">
      <c r="A53" s="88"/>
      <c r="B53" s="88"/>
      <c r="C53" s="89"/>
      <c r="D53" s="89"/>
      <c r="E53" s="90"/>
      <c r="F53" s="91"/>
      <c r="G53" s="92"/>
      <c r="H53" s="93"/>
      <c r="I53" s="94"/>
      <c r="J53" s="95"/>
      <c r="K53" s="96"/>
      <c r="L53" s="97"/>
      <c r="M53" s="98"/>
      <c r="N53" s="110"/>
      <c r="O53" s="100"/>
      <c r="P53" s="101"/>
      <c r="Q53" s="97" t="n">
        <f aca="false">P53*M53</f>
        <v>0</v>
      </c>
      <c r="R53" s="110"/>
      <c r="S53" s="103"/>
      <c r="T53" s="111"/>
      <c r="U53" s="105" t="e">
        <f aca="false">IF(EXACT(O53,Y53),M53,M53*(1-'Расчет ПРЕДЗАКАЗ'!$D$10))</f>
        <v>#NAME?</v>
      </c>
      <c r="V53" s="105" t="e">
        <f aca="false">P53*U53</f>
        <v>#NAME?</v>
      </c>
      <c r="W53" s="105" t="e">
        <f aca="false">IF(EXACT(O53,Y53),M53,M53*(1-'Расчет Прайс'!$D$10))</f>
        <v>#NAME?</v>
      </c>
      <c r="X53" s="105" t="e">
        <f aca="false">P53*W53</f>
        <v>#NAME?</v>
      </c>
      <c r="Y53" s="106" t="s">
        <v>101</v>
      </c>
      <c r="Z53" s="107" t="n">
        <f aca="false">IF(EXACT(O53;Y53);Q53;0)</f>
        <v>0</v>
      </c>
      <c r="AA53" s="107" t="n">
        <f aca="false">IF(Z53=0;Q53;0)</f>
        <v>0</v>
      </c>
      <c r="AB53" s="108" t="e">
        <f aca="false">IF(U53=0;"";L53/U53-1)</f>
        <v>#NAME?</v>
      </c>
      <c r="AC53" s="108" t="e">
        <f aca="false">IF(W53=0;"";L53/W53-1)</f>
        <v>#NAME?</v>
      </c>
    </row>
    <row collapsed="false" customFormat="false" customHeight="true" hidden="false" ht="50.1" outlineLevel="0" r="54">
      <c r="A54" s="88"/>
      <c r="B54" s="88"/>
      <c r="C54" s="89"/>
      <c r="D54" s="89"/>
      <c r="E54" s="90"/>
      <c r="F54" s="91"/>
      <c r="G54" s="92"/>
      <c r="H54" s="93"/>
      <c r="I54" s="94"/>
      <c r="J54" s="95"/>
      <c r="K54" s="96"/>
      <c r="L54" s="97"/>
      <c r="M54" s="98"/>
      <c r="N54" s="110"/>
      <c r="O54" s="100"/>
      <c r="P54" s="101"/>
      <c r="Q54" s="97" t="n">
        <f aca="false">P54*M54</f>
        <v>0</v>
      </c>
      <c r="R54" s="110"/>
      <c r="S54" s="103"/>
      <c r="T54" s="111"/>
      <c r="U54" s="105" t="e">
        <f aca="false">IF(EXACT(O54,Y54),M54,M54*(1-'Расчет ПРЕДЗАКАЗ'!$D$10))</f>
        <v>#NAME?</v>
      </c>
      <c r="V54" s="105" t="e">
        <f aca="false">P54*U54</f>
        <v>#NAME?</v>
      </c>
      <c r="W54" s="105" t="e">
        <f aca="false">IF(EXACT(O54,Y54),M54,M54*(1-'Расчет Прайс'!$D$10))</f>
        <v>#NAME?</v>
      </c>
      <c r="X54" s="105" t="e">
        <f aca="false">P54*W54</f>
        <v>#NAME?</v>
      </c>
      <c r="Y54" s="106" t="s">
        <v>101</v>
      </c>
      <c r="Z54" s="107" t="n">
        <f aca="false">IF(EXACT(O54;Y54);Q54;0)</f>
        <v>0</v>
      </c>
      <c r="AA54" s="107" t="n">
        <f aca="false">IF(Z54=0;Q54;0)</f>
        <v>0</v>
      </c>
      <c r="AB54" s="108" t="e">
        <f aca="false">IF(U54=0;"";L54/U54-1)</f>
        <v>#NAME?</v>
      </c>
      <c r="AC54" s="108" t="e">
        <f aca="false">IF(W54=0;"";L54/W54-1)</f>
        <v>#NAME?</v>
      </c>
    </row>
    <row collapsed="false" customFormat="false" customHeight="true" hidden="false" ht="11.25" outlineLevel="0" r="55"/>
    <row collapsed="false" customFormat="false" customHeight="true" hidden="false" ht="50.1" outlineLevel="0" r="56">
      <c r="A56" s="88" t="n">
        <v>166</v>
      </c>
      <c r="B56" s="88" t="s">
        <v>131</v>
      </c>
      <c r="C56" s="89" t="s">
        <v>132</v>
      </c>
      <c r="D56" s="89" t="s">
        <v>93</v>
      </c>
      <c r="E56" s="90" t="s">
        <v>93</v>
      </c>
      <c r="F56" s="91" t="s">
        <v>94</v>
      </c>
      <c r="G56" s="92" t="s">
        <v>133</v>
      </c>
      <c r="H56" s="93" t="s">
        <v>134</v>
      </c>
      <c r="I56" s="94" t="s">
        <v>120</v>
      </c>
      <c r="J56" s="95" t="s">
        <v>98</v>
      </c>
      <c r="K56" s="96" t="s">
        <v>99</v>
      </c>
      <c r="L56" s="97" t="n">
        <v>3390</v>
      </c>
      <c r="M56" s="98" t="n">
        <v>2117</v>
      </c>
      <c r="N56" s="99" t="s">
        <v>135</v>
      </c>
      <c r="O56" s="100"/>
      <c r="P56" s="101"/>
      <c r="Q56" s="97" t="n">
        <f aca="false">P56*M56</f>
        <v>0</v>
      </c>
      <c r="R56" s="102"/>
      <c r="S56" s="103" t="n">
        <v>425</v>
      </c>
      <c r="T56" s="104"/>
      <c r="U56" s="105" t="e">
        <f aca="false">IF(EXACT(O56,Y56),M56,M56*(1-'Расчет ПРЕДЗАКАЗ'!$D$10))</f>
        <v>#NAME?</v>
      </c>
      <c r="V56" s="105" t="e">
        <f aca="false">P56*U56</f>
        <v>#NAME?</v>
      </c>
      <c r="W56" s="105" t="e">
        <f aca="false">IF(EXACT(O56,Y56),M56,M56*(1-'Расчет Прайс'!$D$10))</f>
        <v>#NAME?</v>
      </c>
      <c r="X56" s="105" t="e">
        <f aca="false">P56*W56</f>
        <v>#NAME?</v>
      </c>
      <c r="Y56" s="106" t="s">
        <v>101</v>
      </c>
      <c r="Z56" s="107" t="n">
        <f aca="false">IF(EXACT(O56;Y56);Q56;0)</f>
        <v>0</v>
      </c>
      <c r="AA56" s="107" t="n">
        <f aca="false">IF(Z56=0;Q56;0)</f>
        <v>0</v>
      </c>
      <c r="AB56" s="108" t="e">
        <f aca="false">IF(U56=0,"",L56/U56-1)</f>
        <v>#NAME?</v>
      </c>
      <c r="AC56" s="108" t="e">
        <f aca="false">IF(W56=0,"",L56/W56-1)</f>
        <v>#NAME?</v>
      </c>
    </row>
    <row collapsed="false" customFormat="false" customHeight="true" hidden="false" ht="50.1" outlineLevel="0" r="57">
      <c r="A57" s="88"/>
      <c r="B57" s="88"/>
      <c r="C57" s="89"/>
      <c r="D57" s="89"/>
      <c r="E57" s="90"/>
      <c r="F57" s="91"/>
      <c r="G57" s="92"/>
      <c r="H57" s="93"/>
      <c r="I57" s="94"/>
      <c r="J57" s="95"/>
      <c r="K57" s="96" t="s">
        <v>102</v>
      </c>
      <c r="L57" s="97" t="n">
        <v>3390</v>
      </c>
      <c r="M57" s="98" t="n">
        <v>2117</v>
      </c>
      <c r="N57" s="99" t="s">
        <v>136</v>
      </c>
      <c r="O57" s="100"/>
      <c r="P57" s="101"/>
      <c r="Q57" s="97" t="n">
        <f aca="false">P57*M57</f>
        <v>0</v>
      </c>
      <c r="R57" s="102"/>
      <c r="S57" s="103" t="n">
        <v>732</v>
      </c>
      <c r="T57" s="109"/>
      <c r="U57" s="105" t="e">
        <f aca="false">IF(EXACT(O57,Y57),M57,M57*(1-'Расчет ПРЕДЗАКАЗ'!$D$10))</f>
        <v>#NAME?</v>
      </c>
      <c r="V57" s="105" t="e">
        <f aca="false">P57*U57</f>
        <v>#NAME?</v>
      </c>
      <c r="W57" s="105" t="e">
        <f aca="false">IF(EXACT(O57,Y57),M57,M57*(1-'Расчет Прайс'!$D$10))</f>
        <v>#NAME?</v>
      </c>
      <c r="X57" s="105" t="e">
        <f aca="false">P57*W57</f>
        <v>#NAME?</v>
      </c>
      <c r="Y57" s="106" t="s">
        <v>101</v>
      </c>
      <c r="Z57" s="107" t="n">
        <f aca="false">IF(EXACT(O57;Y57);Q57;0)</f>
        <v>0</v>
      </c>
      <c r="AA57" s="107" t="n">
        <f aca="false">IF(Z57=0;Q57;0)</f>
        <v>0</v>
      </c>
      <c r="AB57" s="108" t="e">
        <f aca="false">IF(U57=0;"";L57/U57-1)</f>
        <v>#NAME?</v>
      </c>
      <c r="AC57" s="108" t="e">
        <f aca="false">IF(W57=0;"";L57/W57-1)</f>
        <v>#NAME?</v>
      </c>
    </row>
    <row collapsed="false" customFormat="false" customHeight="true" hidden="false" ht="50.1" outlineLevel="0" r="58">
      <c r="A58" s="88"/>
      <c r="B58" s="88"/>
      <c r="C58" s="89"/>
      <c r="D58" s="89"/>
      <c r="E58" s="90"/>
      <c r="F58" s="91"/>
      <c r="G58" s="92"/>
      <c r="H58" s="93"/>
      <c r="I58" s="94"/>
      <c r="J58" s="95"/>
      <c r="K58" s="96" t="s">
        <v>123</v>
      </c>
      <c r="L58" s="97" t="n">
        <v>3390</v>
      </c>
      <c r="M58" s="98" t="n">
        <v>2117</v>
      </c>
      <c r="N58" s="99" t="s">
        <v>137</v>
      </c>
      <c r="O58" s="100"/>
      <c r="P58" s="101"/>
      <c r="Q58" s="97" t="n">
        <f aca="false">P58*M58</f>
        <v>0</v>
      </c>
      <c r="R58" s="102"/>
      <c r="S58" s="103" t="n">
        <v>536</v>
      </c>
      <c r="T58" s="109"/>
      <c r="U58" s="105" t="e">
        <f aca="false">IF(EXACT(O58,Y58),M58,M58*(1-'Расчет ПРЕДЗАКАЗ'!$D$10))</f>
        <v>#NAME?</v>
      </c>
      <c r="V58" s="105" t="e">
        <f aca="false">P58*U58</f>
        <v>#NAME?</v>
      </c>
      <c r="W58" s="105" t="e">
        <f aca="false">IF(EXACT(O58,Y58),M58,M58*(1-'Расчет Прайс'!$D$10))</f>
        <v>#NAME?</v>
      </c>
      <c r="X58" s="105" t="e">
        <f aca="false">P58*W58</f>
        <v>#NAME?</v>
      </c>
      <c r="Y58" s="106" t="s">
        <v>101</v>
      </c>
      <c r="Z58" s="107" t="n">
        <f aca="false">IF(EXACT(O58;Y58);Q58;0)</f>
        <v>0</v>
      </c>
      <c r="AA58" s="107" t="n">
        <f aca="false">IF(Z58=0;Q58;0)</f>
        <v>0</v>
      </c>
      <c r="AB58" s="108" t="e">
        <f aca="false">IF(U58=0;"";L58/U58-1)</f>
        <v>#NAME?</v>
      </c>
      <c r="AC58" s="108" t="e">
        <f aca="false">IF(W58=0;"";L58/W58-1)</f>
        <v>#NAME?</v>
      </c>
    </row>
    <row collapsed="false" customFormat="false" customHeight="true" hidden="false" ht="50.1" outlineLevel="0" r="59">
      <c r="A59" s="88"/>
      <c r="B59" s="88"/>
      <c r="C59" s="89"/>
      <c r="D59" s="89"/>
      <c r="E59" s="90"/>
      <c r="F59" s="91"/>
      <c r="G59" s="92"/>
      <c r="H59" s="93"/>
      <c r="I59" s="94"/>
      <c r="J59" s="95"/>
      <c r="K59" s="96" t="s">
        <v>104</v>
      </c>
      <c r="L59" s="97" t="n">
        <v>3390</v>
      </c>
      <c r="M59" s="98" t="n">
        <v>2117</v>
      </c>
      <c r="N59" s="99" t="s">
        <v>138</v>
      </c>
      <c r="O59" s="100"/>
      <c r="P59" s="101"/>
      <c r="Q59" s="97" t="n">
        <f aca="false">P59*M59</f>
        <v>0</v>
      </c>
      <c r="R59" s="102"/>
      <c r="S59" s="103" t="n">
        <v>691</v>
      </c>
      <c r="T59" s="109"/>
      <c r="U59" s="105" t="e">
        <f aca="false">IF(EXACT(O59,Y59),M59,M59*(1-'Расчет ПРЕДЗАКАЗ'!$D$10))</f>
        <v>#NAME?</v>
      </c>
      <c r="V59" s="105" t="e">
        <f aca="false">P59*U59</f>
        <v>#NAME?</v>
      </c>
      <c r="W59" s="105" t="e">
        <f aca="false">IF(EXACT(O59,Y59),M59,M59*(1-'Расчет Прайс'!$D$10))</f>
        <v>#NAME?</v>
      </c>
      <c r="X59" s="105" t="e">
        <f aca="false">P59*W59</f>
        <v>#NAME?</v>
      </c>
      <c r="Y59" s="106" t="s">
        <v>101</v>
      </c>
      <c r="Z59" s="107" t="n">
        <f aca="false">IF(EXACT(O59;Y59);Q59;0)</f>
        <v>0</v>
      </c>
      <c r="AA59" s="107" t="n">
        <f aca="false">IF(Z59=0;Q59;0)</f>
        <v>0</v>
      </c>
      <c r="AB59" s="108" t="e">
        <f aca="false">IF(U59=0;"";L59/U59-1)</f>
        <v>#NAME?</v>
      </c>
      <c r="AC59" s="108" t="e">
        <f aca="false">IF(W59=0;"";L59/W59-1)</f>
        <v>#NAME?</v>
      </c>
    </row>
    <row collapsed="false" customFormat="false" customHeight="true" hidden="false" ht="50.1" outlineLevel="0" r="60">
      <c r="A60" s="88"/>
      <c r="B60" s="88"/>
      <c r="C60" s="89"/>
      <c r="D60" s="89"/>
      <c r="E60" s="90"/>
      <c r="F60" s="91"/>
      <c r="G60" s="92"/>
      <c r="H60" s="93"/>
      <c r="I60" s="94"/>
      <c r="J60" s="95"/>
      <c r="K60" s="96" t="s">
        <v>106</v>
      </c>
      <c r="L60" s="97" t="n">
        <v>3390</v>
      </c>
      <c r="M60" s="98" t="n">
        <v>2117</v>
      </c>
      <c r="N60" s="99" t="s">
        <v>139</v>
      </c>
      <c r="O60" s="100"/>
      <c r="P60" s="101"/>
      <c r="Q60" s="97" t="n">
        <f aca="false">P60*M60</f>
        <v>0</v>
      </c>
      <c r="R60" s="102"/>
      <c r="S60" s="103" t="n">
        <v>511</v>
      </c>
      <c r="T60" s="109"/>
      <c r="U60" s="105" t="e">
        <f aca="false">IF(EXACT(O60,Y60),M60,M60*(1-'Расчет ПРЕДЗАКАЗ'!$D$10))</f>
        <v>#NAME?</v>
      </c>
      <c r="V60" s="105" t="e">
        <f aca="false">P60*U60</f>
        <v>#NAME?</v>
      </c>
      <c r="W60" s="105" t="e">
        <f aca="false">IF(EXACT(O60,Y60),M60,M60*(1-'Расчет Прайс'!$D$10))</f>
        <v>#NAME?</v>
      </c>
      <c r="X60" s="105" t="e">
        <f aca="false">P60*W60</f>
        <v>#NAME?</v>
      </c>
      <c r="Y60" s="106" t="s">
        <v>101</v>
      </c>
      <c r="Z60" s="107" t="n">
        <f aca="false">IF(EXACT(O60;Y60);Q60;0)</f>
        <v>0</v>
      </c>
      <c r="AA60" s="107" t="n">
        <f aca="false">IF(Z60=0;Q60;0)</f>
        <v>0</v>
      </c>
      <c r="AB60" s="108" t="e">
        <f aca="false">IF(U60=0;"";L60/U60-1)</f>
        <v>#NAME?</v>
      </c>
      <c r="AC60" s="108" t="e">
        <f aca="false">IF(W60=0;"";L60/W60-1)</f>
        <v>#NAME?</v>
      </c>
    </row>
    <row collapsed="false" customFormat="false" customHeight="true" hidden="false" ht="50.1" outlineLevel="0" r="61">
      <c r="A61" s="88"/>
      <c r="B61" s="88"/>
      <c r="C61" s="89"/>
      <c r="D61" s="89"/>
      <c r="E61" s="90"/>
      <c r="F61" s="91"/>
      <c r="G61" s="92"/>
      <c r="H61" s="93"/>
      <c r="I61" s="94"/>
      <c r="J61" s="95"/>
      <c r="K61" s="96" t="s">
        <v>108</v>
      </c>
      <c r="L61" s="97" t="n">
        <v>3390</v>
      </c>
      <c r="M61" s="98" t="n">
        <v>2117</v>
      </c>
      <c r="N61" s="99" t="s">
        <v>140</v>
      </c>
      <c r="O61" s="100"/>
      <c r="P61" s="101"/>
      <c r="Q61" s="97" t="n">
        <f aca="false">P61*M61</f>
        <v>0</v>
      </c>
      <c r="R61" s="102"/>
      <c r="S61" s="103" t="n">
        <v>410</v>
      </c>
      <c r="T61" s="109"/>
      <c r="U61" s="105" t="e">
        <f aca="false">IF(EXACT(O61,Y61),M61,M61*(1-'Расчет ПРЕДЗАКАЗ'!$D$10))</f>
        <v>#NAME?</v>
      </c>
      <c r="V61" s="105" t="e">
        <f aca="false">P61*U61</f>
        <v>#NAME?</v>
      </c>
      <c r="W61" s="105" t="e">
        <f aca="false">IF(EXACT(O61,Y61),M61,M61*(1-'Расчет Прайс'!$D$10))</f>
        <v>#NAME?</v>
      </c>
      <c r="X61" s="105" t="e">
        <f aca="false">P61*W61</f>
        <v>#NAME?</v>
      </c>
      <c r="Y61" s="106" t="s">
        <v>101</v>
      </c>
      <c r="Z61" s="107" t="n">
        <f aca="false">IF(EXACT(O61;Y61);Q61;0)</f>
        <v>0</v>
      </c>
      <c r="AA61" s="107" t="n">
        <f aca="false">IF(Z61=0;Q61;0)</f>
        <v>0</v>
      </c>
      <c r="AB61" s="108" t="e">
        <f aca="false">IF(U61=0;"";L61/U61-1)</f>
        <v>#NAME?</v>
      </c>
      <c r="AC61" s="108" t="e">
        <f aca="false">IF(W61=0;"";L61/W61-1)</f>
        <v>#NAME?</v>
      </c>
    </row>
    <row collapsed="false" customFormat="false" customHeight="true" hidden="false" ht="50.1" outlineLevel="0" r="62">
      <c r="A62" s="88"/>
      <c r="B62" s="88"/>
      <c r="C62" s="89"/>
      <c r="D62" s="89"/>
      <c r="E62" s="90"/>
      <c r="F62" s="91"/>
      <c r="G62" s="92"/>
      <c r="H62" s="93"/>
      <c r="I62" s="94"/>
      <c r="J62" s="95"/>
      <c r="K62" s="96" t="s">
        <v>110</v>
      </c>
      <c r="L62" s="97" t="n">
        <v>3390</v>
      </c>
      <c r="M62" s="98" t="n">
        <v>2117</v>
      </c>
      <c r="N62" s="99" t="s">
        <v>141</v>
      </c>
      <c r="O62" s="100"/>
      <c r="P62" s="101"/>
      <c r="Q62" s="97" t="n">
        <f aca="false">P62*M62</f>
        <v>0</v>
      </c>
      <c r="R62" s="102"/>
      <c r="S62" s="103" t="n">
        <v>417</v>
      </c>
      <c r="T62" s="109"/>
      <c r="U62" s="105" t="e">
        <f aca="false">IF(EXACT(O62,Y62),M62,M62*(1-'Расчет ПРЕДЗАКАЗ'!$D$10))</f>
        <v>#NAME?</v>
      </c>
      <c r="V62" s="105" t="e">
        <f aca="false">P62*U62</f>
        <v>#NAME?</v>
      </c>
      <c r="W62" s="105" t="e">
        <f aca="false">IF(EXACT(O62,Y62),M62,M62*(1-'Расчет Прайс'!$D$10))</f>
        <v>#NAME?</v>
      </c>
      <c r="X62" s="105" t="e">
        <f aca="false">P62*W62</f>
        <v>#NAME?</v>
      </c>
      <c r="Y62" s="106" t="s">
        <v>101</v>
      </c>
      <c r="Z62" s="107" t="n">
        <f aca="false">IF(EXACT(O62;Y62);Q62;0)</f>
        <v>0</v>
      </c>
      <c r="AA62" s="107" t="n">
        <f aca="false">IF(Z62=0;Q62;0)</f>
        <v>0</v>
      </c>
      <c r="AB62" s="108" t="e">
        <f aca="false">IF(U62=0;"";L62/U62-1)</f>
        <v>#NAME?</v>
      </c>
      <c r="AC62" s="108" t="e">
        <f aca="false">IF(W62=0;"";L62/W62-1)</f>
        <v>#NAME?</v>
      </c>
    </row>
    <row collapsed="false" customFormat="false" customHeight="true" hidden="false" ht="50.1" outlineLevel="0" r="63">
      <c r="A63" s="88"/>
      <c r="B63" s="88"/>
      <c r="C63" s="89"/>
      <c r="D63" s="89"/>
      <c r="E63" s="90"/>
      <c r="F63" s="91"/>
      <c r="G63" s="92"/>
      <c r="H63" s="93"/>
      <c r="I63" s="94"/>
      <c r="J63" s="95"/>
      <c r="K63" s="96" t="s">
        <v>112</v>
      </c>
      <c r="L63" s="97" t="n">
        <v>3390</v>
      </c>
      <c r="M63" s="98" t="n">
        <v>2117</v>
      </c>
      <c r="N63" s="99" t="s">
        <v>142</v>
      </c>
      <c r="O63" s="100"/>
      <c r="P63" s="101"/>
      <c r="Q63" s="97" t="n">
        <f aca="false">P63*M63</f>
        <v>0</v>
      </c>
      <c r="R63" s="102"/>
      <c r="S63" s="103" t="n">
        <v>233</v>
      </c>
      <c r="T63" s="109"/>
      <c r="U63" s="105" t="e">
        <f aca="false">IF(EXACT(O63,Y63),M63,M63*(1-'Расчет ПРЕДЗАКАЗ'!$D$10))</f>
        <v>#NAME?</v>
      </c>
      <c r="V63" s="105" t="e">
        <f aca="false">P63*U63</f>
        <v>#NAME?</v>
      </c>
      <c r="W63" s="105" t="e">
        <f aca="false">IF(EXACT(O63,Y63),M63,M63*(1-'Расчет Прайс'!$D$10))</f>
        <v>#NAME?</v>
      </c>
      <c r="X63" s="105" t="e">
        <f aca="false">P63*W63</f>
        <v>#NAME?</v>
      </c>
      <c r="Y63" s="106" t="s">
        <v>101</v>
      </c>
      <c r="Z63" s="107" t="n">
        <f aca="false">IF(EXACT(O63;Y63);Q63;0)</f>
        <v>0</v>
      </c>
      <c r="AA63" s="107" t="n">
        <f aca="false">IF(Z63=0;Q63;0)</f>
        <v>0</v>
      </c>
      <c r="AB63" s="108" t="e">
        <f aca="false">IF(U63=0;"";L63/U63-1)</f>
        <v>#NAME?</v>
      </c>
      <c r="AC63" s="108" t="e">
        <f aca="false">IF(W63=0;"";L63/W63-1)</f>
        <v>#NAME?</v>
      </c>
    </row>
    <row collapsed="false" customFormat="false" customHeight="true" hidden="false" ht="50.1" outlineLevel="0" r="64">
      <c r="A64" s="88"/>
      <c r="B64" s="88"/>
      <c r="C64" s="89"/>
      <c r="D64" s="89"/>
      <c r="E64" s="90"/>
      <c r="F64" s="91"/>
      <c r="G64" s="92"/>
      <c r="H64" s="93"/>
      <c r="I64" s="94"/>
      <c r="J64" s="95"/>
      <c r="K64" s="96" t="s">
        <v>114</v>
      </c>
      <c r="L64" s="97" t="n">
        <v>3390</v>
      </c>
      <c r="M64" s="98" t="n">
        <v>2117</v>
      </c>
      <c r="N64" s="99" t="s">
        <v>143</v>
      </c>
      <c r="O64" s="100"/>
      <c r="P64" s="101"/>
      <c r="Q64" s="97" t="n">
        <f aca="false">P64*M64</f>
        <v>0</v>
      </c>
      <c r="R64" s="102"/>
      <c r="S64" s="103" t="n">
        <v>241</v>
      </c>
      <c r="T64" s="109"/>
      <c r="U64" s="105" t="e">
        <f aca="false">IF(EXACT(O64,Y64),M64,M64*(1-'Расчет ПРЕДЗАКАЗ'!$D$10))</f>
        <v>#NAME?</v>
      </c>
      <c r="V64" s="105" t="e">
        <f aca="false">P64*U64</f>
        <v>#NAME?</v>
      </c>
      <c r="W64" s="105" t="e">
        <f aca="false">IF(EXACT(O64,Y64),M64,M64*(1-'Расчет Прайс'!$D$10))</f>
        <v>#NAME?</v>
      </c>
      <c r="X64" s="105" t="e">
        <f aca="false">P64*W64</f>
        <v>#NAME?</v>
      </c>
      <c r="Y64" s="106" t="s">
        <v>101</v>
      </c>
      <c r="Z64" s="107" t="n">
        <f aca="false">IF(EXACT(O64;Y64);Q64;0)</f>
        <v>0</v>
      </c>
      <c r="AA64" s="107" t="n">
        <f aca="false">IF(Z64=0;Q64;0)</f>
        <v>0</v>
      </c>
      <c r="AB64" s="108" t="e">
        <f aca="false">IF(U64=0;"";L64/U64-1)</f>
        <v>#NAME?</v>
      </c>
      <c r="AC64" s="108" t="e">
        <f aca="false">IF(W64=0;"";L64/W64-1)</f>
        <v>#NAME?</v>
      </c>
    </row>
    <row collapsed="false" customFormat="false" customHeight="true" hidden="false" ht="50.1" outlineLevel="0" r="65">
      <c r="A65" s="88"/>
      <c r="B65" s="88"/>
      <c r="C65" s="89"/>
      <c r="D65" s="89"/>
      <c r="E65" s="90"/>
      <c r="F65" s="91"/>
      <c r="G65" s="92"/>
      <c r="H65" s="93"/>
      <c r="I65" s="94"/>
      <c r="J65" s="95"/>
      <c r="K65" s="96"/>
      <c r="L65" s="97"/>
      <c r="M65" s="98"/>
      <c r="N65" s="110"/>
      <c r="O65" s="100"/>
      <c r="P65" s="101"/>
      <c r="Q65" s="97" t="n">
        <f aca="false">P65*M65</f>
        <v>0</v>
      </c>
      <c r="R65" s="110"/>
      <c r="S65" s="103"/>
      <c r="T65" s="111"/>
      <c r="U65" s="105" t="e">
        <f aca="false">IF(EXACT(O65,Y65),M65,M65*(1-'Расчет ПРЕДЗАКАЗ'!$D$10))</f>
        <v>#NAME?</v>
      </c>
      <c r="V65" s="105" t="e">
        <f aca="false">P65*U65</f>
        <v>#NAME?</v>
      </c>
      <c r="W65" s="105" t="e">
        <f aca="false">IF(EXACT(O65,Y65),M65,M65*(1-'Расчет Прайс'!$D$10))</f>
        <v>#NAME?</v>
      </c>
      <c r="X65" s="105" t="e">
        <f aca="false">P65*W65</f>
        <v>#NAME?</v>
      </c>
      <c r="Y65" s="106" t="s">
        <v>101</v>
      </c>
      <c r="Z65" s="107" t="n">
        <f aca="false">IF(EXACT(O65;Y65);Q65;0)</f>
        <v>0</v>
      </c>
      <c r="AA65" s="107" t="n">
        <f aca="false">IF(Z65=0;Q65;0)</f>
        <v>0</v>
      </c>
      <c r="AB65" s="108" t="e">
        <f aca="false">IF(U65=0;"";L65/U65-1)</f>
        <v>#NAME?</v>
      </c>
      <c r="AC65" s="108" t="e">
        <f aca="false">IF(W65=0;"";L65/W65-1)</f>
        <v>#NAME?</v>
      </c>
    </row>
    <row collapsed="false" customFormat="false" customHeight="true" hidden="false" ht="50.1" outlineLevel="0" r="66">
      <c r="A66" s="88"/>
      <c r="B66" s="88"/>
      <c r="C66" s="89"/>
      <c r="D66" s="89"/>
      <c r="E66" s="90"/>
      <c r="F66" s="91"/>
      <c r="G66" s="92"/>
      <c r="H66" s="93"/>
      <c r="I66" s="94"/>
      <c r="J66" s="95"/>
      <c r="K66" s="96"/>
      <c r="L66" s="97"/>
      <c r="M66" s="98"/>
      <c r="N66" s="110"/>
      <c r="O66" s="100"/>
      <c r="P66" s="101"/>
      <c r="Q66" s="97" t="n">
        <f aca="false">P66*M66</f>
        <v>0</v>
      </c>
      <c r="R66" s="110"/>
      <c r="S66" s="103"/>
      <c r="T66" s="111"/>
      <c r="U66" s="105" t="e">
        <f aca="false">IF(EXACT(O66,Y66),M66,M66*(1-'Расчет ПРЕДЗАКАЗ'!$D$10))</f>
        <v>#NAME?</v>
      </c>
      <c r="V66" s="105" t="e">
        <f aca="false">P66*U66</f>
        <v>#NAME?</v>
      </c>
      <c r="W66" s="105" t="e">
        <f aca="false">IF(EXACT(O66,Y66),M66,M66*(1-'Расчет Прайс'!$D$10))</f>
        <v>#NAME?</v>
      </c>
      <c r="X66" s="105" t="e">
        <f aca="false">P66*W66</f>
        <v>#NAME?</v>
      </c>
      <c r="Y66" s="106" t="s">
        <v>101</v>
      </c>
      <c r="Z66" s="107" t="n">
        <f aca="false">IF(EXACT(O66;Y66);Q66;0)</f>
        <v>0</v>
      </c>
      <c r="AA66" s="107" t="n">
        <f aca="false">IF(Z66=0;Q66;0)</f>
        <v>0</v>
      </c>
      <c r="AB66" s="108" t="e">
        <f aca="false">IF(U66=0;"";L66/U66-1)</f>
        <v>#NAME?</v>
      </c>
      <c r="AC66" s="108" t="e">
        <f aca="false">IF(W66=0;"";L66/W66-1)</f>
        <v>#NAME?</v>
      </c>
    </row>
    <row collapsed="false" customFormat="false" customHeight="true" hidden="false" ht="50.1" outlineLevel="0" r="67">
      <c r="A67" s="88"/>
      <c r="B67" s="88"/>
      <c r="C67" s="89"/>
      <c r="D67" s="89"/>
      <c r="E67" s="90"/>
      <c r="F67" s="91"/>
      <c r="G67" s="92"/>
      <c r="H67" s="93"/>
      <c r="I67" s="94"/>
      <c r="J67" s="95"/>
      <c r="K67" s="96"/>
      <c r="L67" s="97"/>
      <c r="M67" s="98"/>
      <c r="N67" s="110"/>
      <c r="O67" s="100"/>
      <c r="P67" s="101"/>
      <c r="Q67" s="97" t="n">
        <f aca="false">P67*M67</f>
        <v>0</v>
      </c>
      <c r="R67" s="110"/>
      <c r="S67" s="103"/>
      <c r="T67" s="111"/>
      <c r="U67" s="105" t="e">
        <f aca="false">IF(EXACT(O67,Y67),M67,M67*(1-'Расчет ПРЕДЗАКАЗ'!$D$10))</f>
        <v>#NAME?</v>
      </c>
      <c r="V67" s="105" t="e">
        <f aca="false">P67*U67</f>
        <v>#NAME?</v>
      </c>
      <c r="W67" s="105" t="e">
        <f aca="false">IF(EXACT(O67,Y67),M67,M67*(1-'Расчет Прайс'!$D$10))</f>
        <v>#NAME?</v>
      </c>
      <c r="X67" s="105" t="e">
        <f aca="false">P67*W67</f>
        <v>#NAME?</v>
      </c>
      <c r="Y67" s="106" t="s">
        <v>101</v>
      </c>
      <c r="Z67" s="107" t="n">
        <f aca="false">IF(EXACT(O67;Y67);Q67;0)</f>
        <v>0</v>
      </c>
      <c r="AA67" s="107" t="n">
        <f aca="false">IF(Z67=0;Q67;0)</f>
        <v>0</v>
      </c>
      <c r="AB67" s="108" t="e">
        <f aca="false">IF(U67=0;"";L67/U67-1)</f>
        <v>#NAME?</v>
      </c>
      <c r="AC67" s="108" t="e">
        <f aca="false">IF(W67=0;"";L67/W67-1)</f>
        <v>#NAME?</v>
      </c>
    </row>
    <row collapsed="false" customFormat="false" customHeight="true" hidden="false" ht="50.1" outlineLevel="0" r="68">
      <c r="A68" s="88"/>
      <c r="B68" s="88"/>
      <c r="C68" s="89"/>
      <c r="D68" s="89"/>
      <c r="E68" s="90"/>
      <c r="F68" s="91"/>
      <c r="G68" s="92"/>
      <c r="H68" s="93"/>
      <c r="I68" s="94"/>
      <c r="J68" s="95"/>
      <c r="K68" s="96"/>
      <c r="L68" s="97"/>
      <c r="M68" s="98"/>
      <c r="N68" s="110"/>
      <c r="O68" s="100"/>
      <c r="P68" s="101"/>
      <c r="Q68" s="97" t="n">
        <f aca="false">P68*M68</f>
        <v>0</v>
      </c>
      <c r="R68" s="110"/>
      <c r="S68" s="103"/>
      <c r="T68" s="111"/>
      <c r="U68" s="105" t="e">
        <f aca="false">IF(EXACT(O68,Y68),M68,M68*(1-'Расчет ПРЕДЗАКАЗ'!$D$10))</f>
        <v>#NAME?</v>
      </c>
      <c r="V68" s="105" t="e">
        <f aca="false">P68*U68</f>
        <v>#NAME?</v>
      </c>
      <c r="W68" s="105" t="e">
        <f aca="false">IF(EXACT(O68,Y68),M68,M68*(1-'Расчет Прайс'!$D$10))</f>
        <v>#NAME?</v>
      </c>
      <c r="X68" s="105" t="e">
        <f aca="false">P68*W68</f>
        <v>#NAME?</v>
      </c>
      <c r="Y68" s="106" t="s">
        <v>101</v>
      </c>
      <c r="Z68" s="107" t="n">
        <f aca="false">IF(EXACT(O68;Y68);Q68;0)</f>
        <v>0</v>
      </c>
      <c r="AA68" s="107" t="n">
        <f aca="false">IF(Z68=0;Q68;0)</f>
        <v>0</v>
      </c>
      <c r="AB68" s="108" t="e">
        <f aca="false">IF(U68=0;"";L68/U68-1)</f>
        <v>#NAME?</v>
      </c>
      <c r="AC68" s="108" t="e">
        <f aca="false">IF(W68=0;"";L68/W68-1)</f>
        <v>#NAME?</v>
      </c>
    </row>
    <row collapsed="false" customFormat="false" customHeight="true" hidden="false" ht="50.1" outlineLevel="0" r="69">
      <c r="A69" s="88"/>
      <c r="B69" s="88"/>
      <c r="C69" s="89"/>
      <c r="D69" s="89"/>
      <c r="E69" s="90"/>
      <c r="F69" s="91"/>
      <c r="G69" s="92"/>
      <c r="H69" s="93"/>
      <c r="I69" s="94"/>
      <c r="J69" s="95"/>
      <c r="K69" s="96"/>
      <c r="L69" s="97"/>
      <c r="M69" s="98"/>
      <c r="N69" s="110"/>
      <c r="O69" s="100"/>
      <c r="P69" s="101"/>
      <c r="Q69" s="97" t="n">
        <f aca="false">P69*M69</f>
        <v>0</v>
      </c>
      <c r="R69" s="110"/>
      <c r="S69" s="103"/>
      <c r="T69" s="111"/>
      <c r="U69" s="105" t="e">
        <f aca="false">IF(EXACT(O69,Y69),M69,M69*(1-'Расчет ПРЕДЗАКАЗ'!$D$10))</f>
        <v>#NAME?</v>
      </c>
      <c r="V69" s="105" t="e">
        <f aca="false">P69*U69</f>
        <v>#NAME?</v>
      </c>
      <c r="W69" s="105" t="e">
        <f aca="false">IF(EXACT(O69,Y69),M69,M69*(1-'Расчет Прайс'!$D$10))</f>
        <v>#NAME?</v>
      </c>
      <c r="X69" s="105" t="e">
        <f aca="false">P69*W69</f>
        <v>#NAME?</v>
      </c>
      <c r="Y69" s="106" t="s">
        <v>101</v>
      </c>
      <c r="Z69" s="107" t="n">
        <f aca="false">IF(EXACT(O69;Y69);Q69;0)</f>
        <v>0</v>
      </c>
      <c r="AA69" s="107" t="n">
        <f aca="false">IF(Z69=0;Q69;0)</f>
        <v>0</v>
      </c>
      <c r="AB69" s="108" t="e">
        <f aca="false">IF(U69=0;"";L69/U69-1)</f>
        <v>#NAME?</v>
      </c>
      <c r="AC69" s="108" t="e">
        <f aca="false">IF(W69=0;"";L69/W69-1)</f>
        <v>#NAME?</v>
      </c>
    </row>
    <row collapsed="false" customFormat="false" customHeight="true" hidden="false" ht="50.1" outlineLevel="0" r="70">
      <c r="A70" s="88"/>
      <c r="B70" s="88"/>
      <c r="C70" s="89"/>
      <c r="D70" s="89"/>
      <c r="E70" s="90"/>
      <c r="F70" s="91"/>
      <c r="G70" s="92"/>
      <c r="H70" s="93"/>
      <c r="I70" s="94"/>
      <c r="J70" s="95"/>
      <c r="K70" s="96"/>
      <c r="L70" s="97"/>
      <c r="M70" s="98"/>
      <c r="N70" s="110"/>
      <c r="O70" s="100"/>
      <c r="P70" s="101"/>
      <c r="Q70" s="97" t="n">
        <f aca="false">P70*M70</f>
        <v>0</v>
      </c>
      <c r="R70" s="110"/>
      <c r="S70" s="103"/>
      <c r="T70" s="111"/>
      <c r="U70" s="105" t="e">
        <f aca="false">IF(EXACT(O70,Y70),M70,M70*(1-'Расчет ПРЕДЗАКАЗ'!$D$10))</f>
        <v>#NAME?</v>
      </c>
      <c r="V70" s="105" t="e">
        <f aca="false">P70*U70</f>
        <v>#NAME?</v>
      </c>
      <c r="W70" s="105" t="e">
        <f aca="false">IF(EXACT(O70,Y70),M70,M70*(1-'Расчет Прайс'!$D$10))</f>
        <v>#NAME?</v>
      </c>
      <c r="X70" s="105" t="e">
        <f aca="false">P70*W70</f>
        <v>#NAME?</v>
      </c>
      <c r="Y70" s="106" t="s">
        <v>101</v>
      </c>
      <c r="Z70" s="107" t="n">
        <f aca="false">IF(EXACT(O70;Y70);Q70;0)</f>
        <v>0</v>
      </c>
      <c r="AA70" s="107" t="n">
        <f aca="false">IF(Z70=0;Q70;0)</f>
        <v>0</v>
      </c>
      <c r="AB70" s="108" t="e">
        <f aca="false">IF(U70=0;"";L70/U70-1)</f>
        <v>#NAME?</v>
      </c>
      <c r="AC70" s="108" t="e">
        <f aca="false">IF(W70=0;"";L70/W70-1)</f>
        <v>#NAME?</v>
      </c>
    </row>
    <row collapsed="false" customFormat="false" customHeight="true" hidden="false" ht="11.25" outlineLevel="0" r="71"/>
    <row collapsed="false" customFormat="false" customHeight="true" hidden="false" ht="50.1" outlineLevel="0" r="72">
      <c r="A72" s="88" t="n">
        <v>167</v>
      </c>
      <c r="B72" s="88" t="s">
        <v>144</v>
      </c>
      <c r="C72" s="89" t="s">
        <v>145</v>
      </c>
      <c r="D72" s="89" t="s">
        <v>93</v>
      </c>
      <c r="E72" s="90" t="s">
        <v>93</v>
      </c>
      <c r="F72" s="91" t="s">
        <v>146</v>
      </c>
      <c r="G72" s="92" t="s">
        <v>147</v>
      </c>
      <c r="H72" s="93" t="s">
        <v>148</v>
      </c>
      <c r="I72" s="94" t="s">
        <v>149</v>
      </c>
      <c r="J72" s="95" t="s">
        <v>98</v>
      </c>
      <c r="K72" s="96" t="s">
        <v>150</v>
      </c>
      <c r="L72" s="97" t="n">
        <v>3370</v>
      </c>
      <c r="M72" s="98" t="n">
        <v>2106</v>
      </c>
      <c r="N72" s="99" t="s">
        <v>151</v>
      </c>
      <c r="O72" s="100"/>
      <c r="P72" s="101"/>
      <c r="Q72" s="97" t="n">
        <f aca="false">P72*M72</f>
        <v>0</v>
      </c>
      <c r="R72" s="102"/>
      <c r="S72" s="103" t="n">
        <v>3</v>
      </c>
      <c r="T72" s="104"/>
      <c r="U72" s="105" t="e">
        <f aca="false">IF(EXACT(O72,Y72),M72,M72*(1-'Расчет ПРЕДЗАКАЗ'!$D$10))</f>
        <v>#NAME?</v>
      </c>
      <c r="V72" s="105" t="e">
        <f aca="false">P72*U72</f>
        <v>#NAME?</v>
      </c>
      <c r="W72" s="105" t="e">
        <f aca="false">IF(EXACT(O72,Y72),M72,M72*(1-'Расчет Прайс'!$D$10))</f>
        <v>#NAME?</v>
      </c>
      <c r="X72" s="105" t="e">
        <f aca="false">P72*W72</f>
        <v>#NAME?</v>
      </c>
      <c r="Y72" s="106" t="s">
        <v>101</v>
      </c>
      <c r="Z72" s="107" t="n">
        <f aca="false">IF(EXACT(O72;Y72);Q72;0)</f>
        <v>0</v>
      </c>
      <c r="AA72" s="107" t="n">
        <f aca="false">IF(Z72=0;Q72;0)</f>
        <v>0</v>
      </c>
      <c r="AB72" s="108" t="e">
        <f aca="false">IF(U72=0,"",L72/U72-1)</f>
        <v>#NAME?</v>
      </c>
      <c r="AC72" s="108" t="e">
        <f aca="false">IF(W72=0,"",L72/W72-1)</f>
        <v>#NAME?</v>
      </c>
    </row>
    <row collapsed="false" customFormat="false" customHeight="true" hidden="false" ht="50.1" outlineLevel="0" r="73">
      <c r="A73" s="88"/>
      <c r="B73" s="88"/>
      <c r="C73" s="89"/>
      <c r="D73" s="89"/>
      <c r="E73" s="90"/>
      <c r="F73" s="91"/>
      <c r="G73" s="92"/>
      <c r="H73" s="93"/>
      <c r="I73" s="94"/>
      <c r="J73" s="95"/>
      <c r="K73" s="96"/>
      <c r="L73" s="97"/>
      <c r="M73" s="98"/>
      <c r="N73" s="99"/>
      <c r="O73" s="100"/>
      <c r="P73" s="101"/>
      <c r="Q73" s="97" t="n">
        <f aca="false">P73*M73</f>
        <v>0</v>
      </c>
      <c r="R73" s="102"/>
      <c r="S73" s="103"/>
      <c r="T73" s="109"/>
      <c r="U73" s="105" t="e">
        <f aca="false">IF(EXACT(O73,Y73),M73,M73*(1-'Расчет ПРЕДЗАКАЗ'!$D$10))</f>
        <v>#NAME?</v>
      </c>
      <c r="V73" s="105" t="e">
        <f aca="false">P73*U73</f>
        <v>#NAME?</v>
      </c>
      <c r="W73" s="105" t="e">
        <f aca="false">IF(EXACT(O73,Y73),M73,M73*(1-'Расчет Прайс'!$D$10))</f>
        <v>#NAME?</v>
      </c>
      <c r="X73" s="105" t="e">
        <f aca="false">P73*W73</f>
        <v>#NAME?</v>
      </c>
      <c r="Y73" s="106" t="s">
        <v>101</v>
      </c>
      <c r="Z73" s="107" t="n">
        <f aca="false">IF(EXACT(O73;Y73);Q73;0)</f>
        <v>0</v>
      </c>
      <c r="AA73" s="107" t="n">
        <f aca="false">IF(Z73=0;Q73;0)</f>
        <v>0</v>
      </c>
      <c r="AB73" s="108" t="e">
        <f aca="false">IF(U73=0;"";L73/U73-1)</f>
        <v>#NAME?</v>
      </c>
      <c r="AC73" s="108" t="e">
        <f aca="false">IF(W73=0;"";L73/W73-1)</f>
        <v>#NAME?</v>
      </c>
    </row>
    <row collapsed="false" customFormat="false" customHeight="true" hidden="false" ht="50.1" outlineLevel="0" r="74">
      <c r="A74" s="88"/>
      <c r="B74" s="88"/>
      <c r="C74" s="89"/>
      <c r="D74" s="89"/>
      <c r="E74" s="90"/>
      <c r="F74" s="91"/>
      <c r="G74" s="92"/>
      <c r="H74" s="93"/>
      <c r="I74" s="94"/>
      <c r="J74" s="95"/>
      <c r="K74" s="96"/>
      <c r="L74" s="97"/>
      <c r="M74" s="98"/>
      <c r="N74" s="99"/>
      <c r="O74" s="100"/>
      <c r="P74" s="101"/>
      <c r="Q74" s="97" t="n">
        <f aca="false">P74*M74</f>
        <v>0</v>
      </c>
      <c r="R74" s="102"/>
      <c r="S74" s="103"/>
      <c r="T74" s="109"/>
      <c r="U74" s="105" t="e">
        <f aca="false">IF(EXACT(O74,Y74),M74,M74*(1-'Расчет ПРЕДЗАКАЗ'!$D$10))</f>
        <v>#NAME?</v>
      </c>
      <c r="V74" s="105" t="e">
        <f aca="false">P74*U74</f>
        <v>#NAME?</v>
      </c>
      <c r="W74" s="105" t="e">
        <f aca="false">IF(EXACT(O74,Y74),M74,M74*(1-'Расчет Прайс'!$D$10))</f>
        <v>#NAME?</v>
      </c>
      <c r="X74" s="105" t="e">
        <f aca="false">P74*W74</f>
        <v>#NAME?</v>
      </c>
      <c r="Y74" s="106" t="s">
        <v>101</v>
      </c>
      <c r="Z74" s="107" t="n">
        <f aca="false">IF(EXACT(O74;Y74);Q74;0)</f>
        <v>0</v>
      </c>
      <c r="AA74" s="107" t="n">
        <f aca="false">IF(Z74=0;Q74;0)</f>
        <v>0</v>
      </c>
      <c r="AB74" s="108" t="e">
        <f aca="false">IF(U74=0;"";L74/U74-1)</f>
        <v>#NAME?</v>
      </c>
      <c r="AC74" s="108" t="e">
        <f aca="false">IF(W74=0;"";L74/W74-1)</f>
        <v>#NAME?</v>
      </c>
    </row>
    <row collapsed="false" customFormat="false" customHeight="true" hidden="false" ht="50.1" outlineLevel="0" r="75">
      <c r="A75" s="88"/>
      <c r="B75" s="88"/>
      <c r="C75" s="89"/>
      <c r="D75" s="89"/>
      <c r="E75" s="90"/>
      <c r="F75" s="91"/>
      <c r="G75" s="92"/>
      <c r="H75" s="93"/>
      <c r="I75" s="94"/>
      <c r="J75" s="95"/>
      <c r="K75" s="96"/>
      <c r="L75" s="97"/>
      <c r="M75" s="98"/>
      <c r="N75" s="99"/>
      <c r="O75" s="100"/>
      <c r="P75" s="101"/>
      <c r="Q75" s="97" t="n">
        <f aca="false">P75*M75</f>
        <v>0</v>
      </c>
      <c r="R75" s="102"/>
      <c r="S75" s="103"/>
      <c r="T75" s="109"/>
      <c r="U75" s="105" t="e">
        <f aca="false">IF(EXACT(O75,Y75),M75,M75*(1-'Расчет ПРЕДЗАКАЗ'!$D$10))</f>
        <v>#NAME?</v>
      </c>
      <c r="V75" s="105" t="e">
        <f aca="false">P75*U75</f>
        <v>#NAME?</v>
      </c>
      <c r="W75" s="105" t="e">
        <f aca="false">IF(EXACT(O75,Y75),M75,M75*(1-'Расчет Прайс'!$D$10))</f>
        <v>#NAME?</v>
      </c>
      <c r="X75" s="105" t="e">
        <f aca="false">P75*W75</f>
        <v>#NAME?</v>
      </c>
      <c r="Y75" s="106" t="s">
        <v>101</v>
      </c>
      <c r="Z75" s="107" t="n">
        <f aca="false">IF(EXACT(O75;Y75);Q75;0)</f>
        <v>0</v>
      </c>
      <c r="AA75" s="107" t="n">
        <f aca="false">IF(Z75=0;Q75;0)</f>
        <v>0</v>
      </c>
      <c r="AB75" s="108" t="e">
        <f aca="false">IF(U75=0;"";L75/U75-1)</f>
        <v>#NAME?</v>
      </c>
      <c r="AC75" s="108" t="e">
        <f aca="false">IF(W75=0;"";L75/W75-1)</f>
        <v>#NAME?</v>
      </c>
    </row>
    <row collapsed="false" customFormat="false" customHeight="true" hidden="false" ht="50.1" outlineLevel="0" r="76">
      <c r="A76" s="88"/>
      <c r="B76" s="88"/>
      <c r="C76" s="89"/>
      <c r="D76" s="89"/>
      <c r="E76" s="90"/>
      <c r="F76" s="91"/>
      <c r="G76" s="92"/>
      <c r="H76" s="93"/>
      <c r="I76" s="94"/>
      <c r="J76" s="95"/>
      <c r="K76" s="96"/>
      <c r="L76" s="97"/>
      <c r="M76" s="98"/>
      <c r="N76" s="99"/>
      <c r="O76" s="100"/>
      <c r="P76" s="101"/>
      <c r="Q76" s="97" t="n">
        <f aca="false">P76*M76</f>
        <v>0</v>
      </c>
      <c r="R76" s="102"/>
      <c r="S76" s="103"/>
      <c r="T76" s="109"/>
      <c r="U76" s="105" t="e">
        <f aca="false">IF(EXACT(O76,Y76),M76,M76*(1-'Расчет ПРЕДЗАКАЗ'!$D$10))</f>
        <v>#NAME?</v>
      </c>
      <c r="V76" s="105" t="e">
        <f aca="false">P76*U76</f>
        <v>#NAME?</v>
      </c>
      <c r="W76" s="105" t="e">
        <f aca="false">IF(EXACT(O76,Y76),M76,M76*(1-'Расчет Прайс'!$D$10))</f>
        <v>#NAME?</v>
      </c>
      <c r="X76" s="105" t="e">
        <f aca="false">P76*W76</f>
        <v>#NAME?</v>
      </c>
      <c r="Y76" s="106" t="s">
        <v>101</v>
      </c>
      <c r="Z76" s="107" t="n">
        <f aca="false">IF(EXACT(O76;Y76);Q76;0)</f>
        <v>0</v>
      </c>
      <c r="AA76" s="107" t="n">
        <f aca="false">IF(Z76=0;Q76;0)</f>
        <v>0</v>
      </c>
      <c r="AB76" s="108" t="e">
        <f aca="false">IF(U76=0;"";L76/U76-1)</f>
        <v>#NAME?</v>
      </c>
      <c r="AC76" s="108" t="e">
        <f aca="false">IF(W76=0;"";L76/W76-1)</f>
        <v>#NAME?</v>
      </c>
    </row>
    <row collapsed="false" customFormat="false" customHeight="true" hidden="false" ht="50.1" outlineLevel="0" r="77">
      <c r="A77" s="88"/>
      <c r="B77" s="88"/>
      <c r="C77" s="89"/>
      <c r="D77" s="89"/>
      <c r="E77" s="90"/>
      <c r="F77" s="91"/>
      <c r="G77" s="92"/>
      <c r="H77" s="93"/>
      <c r="I77" s="94"/>
      <c r="J77" s="95"/>
      <c r="K77" s="96"/>
      <c r="L77" s="97"/>
      <c r="M77" s="98"/>
      <c r="N77" s="99"/>
      <c r="O77" s="100"/>
      <c r="P77" s="101"/>
      <c r="Q77" s="97" t="n">
        <f aca="false">P77*M77</f>
        <v>0</v>
      </c>
      <c r="R77" s="102"/>
      <c r="S77" s="103"/>
      <c r="T77" s="109"/>
      <c r="U77" s="105" t="e">
        <f aca="false">IF(EXACT(O77,Y77),M77,M77*(1-'Расчет ПРЕДЗАКАЗ'!$D$10))</f>
        <v>#NAME?</v>
      </c>
      <c r="V77" s="105" t="e">
        <f aca="false">P77*U77</f>
        <v>#NAME?</v>
      </c>
      <c r="W77" s="105" t="e">
        <f aca="false">IF(EXACT(O77,Y77),M77,M77*(1-'Расчет Прайс'!$D$10))</f>
        <v>#NAME?</v>
      </c>
      <c r="X77" s="105" t="e">
        <f aca="false">P77*W77</f>
        <v>#NAME?</v>
      </c>
      <c r="Y77" s="106" t="s">
        <v>101</v>
      </c>
      <c r="Z77" s="107" t="n">
        <f aca="false">IF(EXACT(O77;Y77);Q77;0)</f>
        <v>0</v>
      </c>
      <c r="AA77" s="107" t="n">
        <f aca="false">IF(Z77=0;Q77;0)</f>
        <v>0</v>
      </c>
      <c r="AB77" s="108" t="e">
        <f aca="false">IF(U77=0;"";L77/U77-1)</f>
        <v>#NAME?</v>
      </c>
      <c r="AC77" s="108" t="e">
        <f aca="false">IF(W77=0;"";L77/W77-1)</f>
        <v>#NAME?</v>
      </c>
    </row>
    <row collapsed="false" customFormat="false" customHeight="true" hidden="false" ht="50.1" outlineLevel="0" r="78">
      <c r="A78" s="88"/>
      <c r="B78" s="88"/>
      <c r="C78" s="89"/>
      <c r="D78" s="89"/>
      <c r="E78" s="90"/>
      <c r="F78" s="91"/>
      <c r="G78" s="92"/>
      <c r="H78" s="93"/>
      <c r="I78" s="94"/>
      <c r="J78" s="95"/>
      <c r="K78" s="96"/>
      <c r="L78" s="97"/>
      <c r="M78" s="98"/>
      <c r="N78" s="99"/>
      <c r="O78" s="100"/>
      <c r="P78" s="101"/>
      <c r="Q78" s="97" t="n">
        <f aca="false">P78*M78</f>
        <v>0</v>
      </c>
      <c r="R78" s="102"/>
      <c r="S78" s="103"/>
      <c r="T78" s="109"/>
      <c r="U78" s="105" t="e">
        <f aca="false">IF(EXACT(O78,Y78),M78,M78*(1-'Расчет ПРЕДЗАКАЗ'!$D$10))</f>
        <v>#NAME?</v>
      </c>
      <c r="V78" s="105" t="e">
        <f aca="false">P78*U78</f>
        <v>#NAME?</v>
      </c>
      <c r="W78" s="105" t="e">
        <f aca="false">IF(EXACT(O78,Y78),M78,M78*(1-'Расчет Прайс'!$D$10))</f>
        <v>#NAME?</v>
      </c>
      <c r="X78" s="105" t="e">
        <f aca="false">P78*W78</f>
        <v>#NAME?</v>
      </c>
      <c r="Y78" s="106" t="s">
        <v>101</v>
      </c>
      <c r="Z78" s="107" t="n">
        <f aca="false">IF(EXACT(O78;Y78);Q78;0)</f>
        <v>0</v>
      </c>
      <c r="AA78" s="107" t="n">
        <f aca="false">IF(Z78=0;Q78;0)</f>
        <v>0</v>
      </c>
      <c r="AB78" s="108" t="e">
        <f aca="false">IF(U78=0;"";L78/U78-1)</f>
        <v>#NAME?</v>
      </c>
      <c r="AC78" s="108" t="e">
        <f aca="false">IF(W78=0;"";L78/W78-1)</f>
        <v>#NAME?</v>
      </c>
    </row>
    <row collapsed="false" customFormat="false" customHeight="true" hidden="false" ht="50.1" outlineLevel="0" r="79">
      <c r="A79" s="88"/>
      <c r="B79" s="88"/>
      <c r="C79" s="89"/>
      <c r="D79" s="89"/>
      <c r="E79" s="90"/>
      <c r="F79" s="91"/>
      <c r="G79" s="92"/>
      <c r="H79" s="93"/>
      <c r="I79" s="94"/>
      <c r="J79" s="95"/>
      <c r="K79" s="96"/>
      <c r="L79" s="97"/>
      <c r="M79" s="98"/>
      <c r="N79" s="99"/>
      <c r="O79" s="100"/>
      <c r="P79" s="101"/>
      <c r="Q79" s="97" t="n">
        <f aca="false">P79*M79</f>
        <v>0</v>
      </c>
      <c r="R79" s="102"/>
      <c r="S79" s="103"/>
      <c r="T79" s="109"/>
      <c r="U79" s="105" t="e">
        <f aca="false">IF(EXACT(O79,Y79),M79,M79*(1-'Расчет ПРЕДЗАКАЗ'!$D$10))</f>
        <v>#NAME?</v>
      </c>
      <c r="V79" s="105" t="e">
        <f aca="false">P79*U79</f>
        <v>#NAME?</v>
      </c>
      <c r="W79" s="105" t="e">
        <f aca="false">IF(EXACT(O79,Y79),M79,M79*(1-'Расчет Прайс'!$D$10))</f>
        <v>#NAME?</v>
      </c>
      <c r="X79" s="105" t="e">
        <f aca="false">P79*W79</f>
        <v>#NAME?</v>
      </c>
      <c r="Y79" s="106" t="s">
        <v>101</v>
      </c>
      <c r="Z79" s="107" t="n">
        <f aca="false">IF(EXACT(O79;Y79);Q79;0)</f>
        <v>0</v>
      </c>
      <c r="AA79" s="107" t="n">
        <f aca="false">IF(Z79=0;Q79;0)</f>
        <v>0</v>
      </c>
      <c r="AB79" s="108" t="e">
        <f aca="false">IF(U79=0;"";L79/U79-1)</f>
        <v>#NAME?</v>
      </c>
      <c r="AC79" s="108" t="e">
        <f aca="false">IF(W79=0;"";L79/W79-1)</f>
        <v>#NAME?</v>
      </c>
    </row>
    <row collapsed="false" customFormat="false" customHeight="true" hidden="false" ht="50.1" outlineLevel="0" r="80">
      <c r="A80" s="88"/>
      <c r="B80" s="88"/>
      <c r="C80" s="89"/>
      <c r="D80" s="89"/>
      <c r="E80" s="90"/>
      <c r="F80" s="91"/>
      <c r="G80" s="92"/>
      <c r="H80" s="93"/>
      <c r="I80" s="94"/>
      <c r="J80" s="95"/>
      <c r="K80" s="96"/>
      <c r="L80" s="97"/>
      <c r="M80" s="98"/>
      <c r="N80" s="99"/>
      <c r="O80" s="100"/>
      <c r="P80" s="101"/>
      <c r="Q80" s="97" t="n">
        <f aca="false">P80*M80</f>
        <v>0</v>
      </c>
      <c r="R80" s="102"/>
      <c r="S80" s="103"/>
      <c r="T80" s="109"/>
      <c r="U80" s="105" t="e">
        <f aca="false">IF(EXACT(O80,Y80),M80,M80*(1-'Расчет ПРЕДЗАКАЗ'!$D$10))</f>
        <v>#NAME?</v>
      </c>
      <c r="V80" s="105" t="e">
        <f aca="false">P80*U80</f>
        <v>#NAME?</v>
      </c>
      <c r="W80" s="105" t="e">
        <f aca="false">IF(EXACT(O80,Y80),M80,M80*(1-'Расчет Прайс'!$D$10))</f>
        <v>#NAME?</v>
      </c>
      <c r="X80" s="105" t="e">
        <f aca="false">P80*W80</f>
        <v>#NAME?</v>
      </c>
      <c r="Y80" s="106" t="s">
        <v>101</v>
      </c>
      <c r="Z80" s="107" t="n">
        <f aca="false">IF(EXACT(O80;Y80);Q80;0)</f>
        <v>0</v>
      </c>
      <c r="AA80" s="107" t="n">
        <f aca="false">IF(Z80=0;Q80;0)</f>
        <v>0</v>
      </c>
      <c r="AB80" s="108" t="e">
        <f aca="false">IF(U80=0;"";L80/U80-1)</f>
        <v>#NAME?</v>
      </c>
      <c r="AC80" s="108" t="e">
        <f aca="false">IF(W80=0;"";L80/W80-1)</f>
        <v>#NAME?</v>
      </c>
    </row>
    <row collapsed="false" customFormat="false" customHeight="true" hidden="false" ht="50.1" outlineLevel="0" r="81">
      <c r="A81" s="88"/>
      <c r="B81" s="88"/>
      <c r="C81" s="89"/>
      <c r="D81" s="89"/>
      <c r="E81" s="90"/>
      <c r="F81" s="91"/>
      <c r="G81" s="92"/>
      <c r="H81" s="93"/>
      <c r="I81" s="94"/>
      <c r="J81" s="95"/>
      <c r="K81" s="96"/>
      <c r="L81" s="97"/>
      <c r="M81" s="98"/>
      <c r="N81" s="110"/>
      <c r="O81" s="100"/>
      <c r="P81" s="101"/>
      <c r="Q81" s="97" t="n">
        <f aca="false">P81*M81</f>
        <v>0</v>
      </c>
      <c r="R81" s="110"/>
      <c r="S81" s="103"/>
      <c r="T81" s="111"/>
      <c r="U81" s="105" t="e">
        <f aca="false">IF(EXACT(O81,Y81),M81,M81*(1-'Расчет ПРЕДЗАКАЗ'!$D$10))</f>
        <v>#NAME?</v>
      </c>
      <c r="V81" s="105" t="e">
        <f aca="false">P81*U81</f>
        <v>#NAME?</v>
      </c>
      <c r="W81" s="105" t="e">
        <f aca="false">IF(EXACT(O81,Y81),M81,M81*(1-'Расчет Прайс'!$D$10))</f>
        <v>#NAME?</v>
      </c>
      <c r="X81" s="105" t="e">
        <f aca="false">P81*W81</f>
        <v>#NAME?</v>
      </c>
      <c r="Y81" s="106" t="s">
        <v>101</v>
      </c>
      <c r="Z81" s="107" t="n">
        <f aca="false">IF(EXACT(O81;Y81);Q81;0)</f>
        <v>0</v>
      </c>
      <c r="AA81" s="107" t="n">
        <f aca="false">IF(Z81=0;Q81;0)</f>
        <v>0</v>
      </c>
      <c r="AB81" s="108" t="e">
        <f aca="false">IF(U81=0;"";L81/U81-1)</f>
        <v>#NAME?</v>
      </c>
      <c r="AC81" s="108" t="e">
        <f aca="false">IF(W81=0;"";L81/W81-1)</f>
        <v>#NAME?</v>
      </c>
    </row>
    <row collapsed="false" customFormat="false" customHeight="true" hidden="false" ht="50.1" outlineLevel="0" r="82">
      <c r="A82" s="88"/>
      <c r="B82" s="88"/>
      <c r="C82" s="89"/>
      <c r="D82" s="89"/>
      <c r="E82" s="90"/>
      <c r="F82" s="91"/>
      <c r="G82" s="92"/>
      <c r="H82" s="93"/>
      <c r="I82" s="94"/>
      <c r="J82" s="95"/>
      <c r="K82" s="96"/>
      <c r="L82" s="97"/>
      <c r="M82" s="98"/>
      <c r="N82" s="110"/>
      <c r="O82" s="100"/>
      <c r="P82" s="101"/>
      <c r="Q82" s="97" t="n">
        <f aca="false">P82*M82</f>
        <v>0</v>
      </c>
      <c r="R82" s="110"/>
      <c r="S82" s="103"/>
      <c r="T82" s="111"/>
      <c r="U82" s="105" t="e">
        <f aca="false">IF(EXACT(O82,Y82),M82,M82*(1-'Расчет ПРЕДЗАКАЗ'!$D$10))</f>
        <v>#NAME?</v>
      </c>
      <c r="V82" s="105" t="e">
        <f aca="false">P82*U82</f>
        <v>#NAME?</v>
      </c>
      <c r="W82" s="105" t="e">
        <f aca="false">IF(EXACT(O82,Y82),M82,M82*(1-'Расчет Прайс'!$D$10))</f>
        <v>#NAME?</v>
      </c>
      <c r="X82" s="105" t="e">
        <f aca="false">P82*W82</f>
        <v>#NAME?</v>
      </c>
      <c r="Y82" s="106" t="s">
        <v>101</v>
      </c>
      <c r="Z82" s="107" t="n">
        <f aca="false">IF(EXACT(O82;Y82);Q82;0)</f>
        <v>0</v>
      </c>
      <c r="AA82" s="107" t="n">
        <f aca="false">IF(Z82=0;Q82;0)</f>
        <v>0</v>
      </c>
      <c r="AB82" s="108" t="e">
        <f aca="false">IF(U82=0;"";L82/U82-1)</f>
        <v>#NAME?</v>
      </c>
      <c r="AC82" s="108" t="e">
        <f aca="false">IF(W82=0;"";L82/W82-1)</f>
        <v>#NAME?</v>
      </c>
    </row>
    <row collapsed="false" customFormat="false" customHeight="true" hidden="false" ht="50.1" outlineLevel="0" r="83">
      <c r="A83" s="88"/>
      <c r="B83" s="88"/>
      <c r="C83" s="89"/>
      <c r="D83" s="89"/>
      <c r="E83" s="90"/>
      <c r="F83" s="91"/>
      <c r="G83" s="92"/>
      <c r="H83" s="93"/>
      <c r="I83" s="94"/>
      <c r="J83" s="95"/>
      <c r="K83" s="96"/>
      <c r="L83" s="97"/>
      <c r="M83" s="98"/>
      <c r="N83" s="110"/>
      <c r="O83" s="100"/>
      <c r="P83" s="101"/>
      <c r="Q83" s="97" t="n">
        <f aca="false">P83*M83</f>
        <v>0</v>
      </c>
      <c r="R83" s="110"/>
      <c r="S83" s="103"/>
      <c r="T83" s="111"/>
      <c r="U83" s="105" t="e">
        <f aca="false">IF(EXACT(O83,Y83),M83,M83*(1-'Расчет ПРЕДЗАКАЗ'!$D$10))</f>
        <v>#NAME?</v>
      </c>
      <c r="V83" s="105" t="e">
        <f aca="false">P83*U83</f>
        <v>#NAME?</v>
      </c>
      <c r="W83" s="105" t="e">
        <f aca="false">IF(EXACT(O83,Y83),M83,M83*(1-'Расчет Прайс'!$D$10))</f>
        <v>#NAME?</v>
      </c>
      <c r="X83" s="105" t="e">
        <f aca="false">P83*W83</f>
        <v>#NAME?</v>
      </c>
      <c r="Y83" s="106" t="s">
        <v>101</v>
      </c>
      <c r="Z83" s="107" t="n">
        <f aca="false">IF(EXACT(O83;Y83);Q83;0)</f>
        <v>0</v>
      </c>
      <c r="AA83" s="107" t="n">
        <f aca="false">IF(Z83=0;Q83;0)</f>
        <v>0</v>
      </c>
      <c r="AB83" s="108" t="e">
        <f aca="false">IF(U83=0;"";L83/U83-1)</f>
        <v>#NAME?</v>
      </c>
      <c r="AC83" s="108" t="e">
        <f aca="false">IF(W83=0;"";L83/W83-1)</f>
        <v>#NAME?</v>
      </c>
    </row>
    <row collapsed="false" customFormat="false" customHeight="true" hidden="false" ht="50.1" outlineLevel="0" r="84">
      <c r="A84" s="88"/>
      <c r="B84" s="88"/>
      <c r="C84" s="89"/>
      <c r="D84" s="89"/>
      <c r="E84" s="90"/>
      <c r="F84" s="91"/>
      <c r="G84" s="92"/>
      <c r="H84" s="93"/>
      <c r="I84" s="94"/>
      <c r="J84" s="95"/>
      <c r="K84" s="96"/>
      <c r="L84" s="97"/>
      <c r="M84" s="98"/>
      <c r="N84" s="110"/>
      <c r="O84" s="100"/>
      <c r="P84" s="101"/>
      <c r="Q84" s="97" t="n">
        <f aca="false">P84*M84</f>
        <v>0</v>
      </c>
      <c r="R84" s="110"/>
      <c r="S84" s="103"/>
      <c r="T84" s="111"/>
      <c r="U84" s="105" t="e">
        <f aca="false">IF(EXACT(O84,Y84),M84,M84*(1-'Расчет ПРЕДЗАКАЗ'!$D$10))</f>
        <v>#NAME?</v>
      </c>
      <c r="V84" s="105" t="e">
        <f aca="false">P84*U84</f>
        <v>#NAME?</v>
      </c>
      <c r="W84" s="105" t="e">
        <f aca="false">IF(EXACT(O84,Y84),M84,M84*(1-'Расчет Прайс'!$D$10))</f>
        <v>#NAME?</v>
      </c>
      <c r="X84" s="105" t="e">
        <f aca="false">P84*W84</f>
        <v>#NAME?</v>
      </c>
      <c r="Y84" s="106" t="s">
        <v>101</v>
      </c>
      <c r="Z84" s="107" t="n">
        <f aca="false">IF(EXACT(O84;Y84);Q84;0)</f>
        <v>0</v>
      </c>
      <c r="AA84" s="107" t="n">
        <f aca="false">IF(Z84=0;Q84;0)</f>
        <v>0</v>
      </c>
      <c r="AB84" s="108" t="e">
        <f aca="false">IF(U84=0;"";L84/U84-1)</f>
        <v>#NAME?</v>
      </c>
      <c r="AC84" s="108" t="e">
        <f aca="false">IF(W84=0;"";L84/W84-1)</f>
        <v>#NAME?</v>
      </c>
    </row>
    <row collapsed="false" customFormat="false" customHeight="true" hidden="false" ht="50.1" outlineLevel="0" r="85">
      <c r="A85" s="88"/>
      <c r="B85" s="88"/>
      <c r="C85" s="89"/>
      <c r="D85" s="89"/>
      <c r="E85" s="90"/>
      <c r="F85" s="91"/>
      <c r="G85" s="92"/>
      <c r="H85" s="93"/>
      <c r="I85" s="94"/>
      <c r="J85" s="95"/>
      <c r="K85" s="96"/>
      <c r="L85" s="97"/>
      <c r="M85" s="98"/>
      <c r="N85" s="110"/>
      <c r="O85" s="100"/>
      <c r="P85" s="101"/>
      <c r="Q85" s="97" t="n">
        <f aca="false">P85*M85</f>
        <v>0</v>
      </c>
      <c r="R85" s="110"/>
      <c r="S85" s="103"/>
      <c r="T85" s="111"/>
      <c r="U85" s="105" t="e">
        <f aca="false">IF(EXACT(O85,Y85),M85,M85*(1-'Расчет ПРЕДЗАКАЗ'!$D$10))</f>
        <v>#NAME?</v>
      </c>
      <c r="V85" s="105" t="e">
        <f aca="false">P85*U85</f>
        <v>#NAME?</v>
      </c>
      <c r="W85" s="105" t="e">
        <f aca="false">IF(EXACT(O85,Y85),M85,M85*(1-'Расчет Прайс'!$D$10))</f>
        <v>#NAME?</v>
      </c>
      <c r="X85" s="105" t="e">
        <f aca="false">P85*W85</f>
        <v>#NAME?</v>
      </c>
      <c r="Y85" s="106" t="s">
        <v>101</v>
      </c>
      <c r="Z85" s="107" t="n">
        <f aca="false">IF(EXACT(O85;Y85);Q85;0)</f>
        <v>0</v>
      </c>
      <c r="AA85" s="107" t="n">
        <f aca="false">IF(Z85=0;Q85;0)</f>
        <v>0</v>
      </c>
      <c r="AB85" s="108" t="e">
        <f aca="false">IF(U85=0;"";L85/U85-1)</f>
        <v>#NAME?</v>
      </c>
      <c r="AC85" s="108" t="e">
        <f aca="false">IF(W85=0;"";L85/W85-1)</f>
        <v>#NAME?</v>
      </c>
    </row>
    <row collapsed="false" customFormat="false" customHeight="true" hidden="false" ht="50.1" outlineLevel="0" r="86">
      <c r="A86" s="88"/>
      <c r="B86" s="88"/>
      <c r="C86" s="89"/>
      <c r="D86" s="89"/>
      <c r="E86" s="90"/>
      <c r="F86" s="91"/>
      <c r="G86" s="92"/>
      <c r="H86" s="93"/>
      <c r="I86" s="94"/>
      <c r="J86" s="95"/>
      <c r="K86" s="96"/>
      <c r="L86" s="97"/>
      <c r="M86" s="98"/>
      <c r="N86" s="110"/>
      <c r="O86" s="100"/>
      <c r="P86" s="101"/>
      <c r="Q86" s="97" t="n">
        <f aca="false">P86*M86</f>
        <v>0</v>
      </c>
      <c r="R86" s="110"/>
      <c r="S86" s="103"/>
      <c r="T86" s="111"/>
      <c r="U86" s="105" t="e">
        <f aca="false">IF(EXACT(O86,Y86),M86,M86*(1-'Расчет ПРЕДЗАКАЗ'!$D$10))</f>
        <v>#NAME?</v>
      </c>
      <c r="V86" s="105" t="e">
        <f aca="false">P86*U86</f>
        <v>#NAME?</v>
      </c>
      <c r="W86" s="105" t="e">
        <f aca="false">IF(EXACT(O86,Y86),M86,M86*(1-'Расчет Прайс'!$D$10))</f>
        <v>#NAME?</v>
      </c>
      <c r="X86" s="105" t="e">
        <f aca="false">P86*W86</f>
        <v>#NAME?</v>
      </c>
      <c r="Y86" s="106" t="s">
        <v>101</v>
      </c>
      <c r="Z86" s="107" t="n">
        <f aca="false">IF(EXACT(O86;Y86);Q86;0)</f>
        <v>0</v>
      </c>
      <c r="AA86" s="107" t="n">
        <f aca="false">IF(Z86=0;Q86;0)</f>
        <v>0</v>
      </c>
      <c r="AB86" s="108" t="e">
        <f aca="false">IF(U86=0;"";L86/U86-1)</f>
        <v>#NAME?</v>
      </c>
      <c r="AC86" s="108" t="e">
        <f aca="false">IF(W86=0;"";L86/W86-1)</f>
        <v>#NAME?</v>
      </c>
    </row>
    <row collapsed="false" customFormat="false" customHeight="true" hidden="false" ht="11.25" outlineLevel="0" r="87"/>
    <row collapsed="false" customFormat="false" customHeight="true" hidden="false" ht="50.1" outlineLevel="0" r="88">
      <c r="A88" s="88" t="n">
        <v>168</v>
      </c>
      <c r="B88" s="88" t="s">
        <v>152</v>
      </c>
      <c r="C88" s="89" t="s">
        <v>153</v>
      </c>
      <c r="D88" s="89" t="s">
        <v>93</v>
      </c>
      <c r="E88" s="90" t="s">
        <v>93</v>
      </c>
      <c r="F88" s="91" t="s">
        <v>154</v>
      </c>
      <c r="G88" s="92" t="s">
        <v>155</v>
      </c>
      <c r="H88" s="93" t="s">
        <v>156</v>
      </c>
      <c r="I88" s="94" t="s">
        <v>157</v>
      </c>
      <c r="J88" s="95" t="s">
        <v>98</v>
      </c>
      <c r="K88" s="96" t="s">
        <v>99</v>
      </c>
      <c r="L88" s="97" t="n">
        <v>4550</v>
      </c>
      <c r="M88" s="98" t="n">
        <v>2839</v>
      </c>
      <c r="N88" s="99" t="s">
        <v>158</v>
      </c>
      <c r="O88" s="100"/>
      <c r="P88" s="101"/>
      <c r="Q88" s="97" t="n">
        <f aca="false">P88*M88</f>
        <v>0</v>
      </c>
      <c r="R88" s="102"/>
      <c r="S88" s="103" t="n">
        <v>51</v>
      </c>
      <c r="T88" s="104"/>
      <c r="U88" s="105" t="e">
        <f aca="false">IF(EXACT(O88,Y88),M88,M88*(1-'Расчет ПРЕДЗАКАЗ'!$D$10))</f>
        <v>#NAME?</v>
      </c>
      <c r="V88" s="105" t="e">
        <f aca="false">P88*U88</f>
        <v>#NAME?</v>
      </c>
      <c r="W88" s="105" t="e">
        <f aca="false">IF(EXACT(O88,Y88),M88,M88*(1-'Расчет Прайс'!$D$10))</f>
        <v>#NAME?</v>
      </c>
      <c r="X88" s="105" t="e">
        <f aca="false">P88*W88</f>
        <v>#NAME?</v>
      </c>
      <c r="Y88" s="106" t="s">
        <v>101</v>
      </c>
      <c r="Z88" s="107" t="n">
        <f aca="false">IF(EXACT(O88;Y88);Q88;0)</f>
        <v>0</v>
      </c>
      <c r="AA88" s="107" t="n">
        <f aca="false">IF(Z88=0;Q88;0)</f>
        <v>0</v>
      </c>
      <c r="AB88" s="108" t="e">
        <f aca="false">IF(U88=0,"",L88/U88-1)</f>
        <v>#NAME?</v>
      </c>
      <c r="AC88" s="108" t="e">
        <f aca="false">IF(W88=0,"",L88/W88-1)</f>
        <v>#NAME?</v>
      </c>
    </row>
    <row collapsed="false" customFormat="false" customHeight="true" hidden="false" ht="50.1" outlineLevel="0" r="89">
      <c r="A89" s="88"/>
      <c r="B89" s="88"/>
      <c r="C89" s="89"/>
      <c r="D89" s="89"/>
      <c r="E89" s="90"/>
      <c r="F89" s="91"/>
      <c r="G89" s="92"/>
      <c r="H89" s="93"/>
      <c r="I89" s="94"/>
      <c r="J89" s="95"/>
      <c r="K89" s="96" t="s">
        <v>102</v>
      </c>
      <c r="L89" s="97" t="n">
        <v>4550</v>
      </c>
      <c r="M89" s="98" t="n">
        <v>2839</v>
      </c>
      <c r="N89" s="99" t="s">
        <v>159</v>
      </c>
      <c r="O89" s="100"/>
      <c r="P89" s="101"/>
      <c r="Q89" s="97" t="n">
        <f aca="false">P89*M89</f>
        <v>0</v>
      </c>
      <c r="R89" s="102"/>
      <c r="S89" s="103" t="n">
        <v>123</v>
      </c>
      <c r="T89" s="109"/>
      <c r="U89" s="105" t="e">
        <f aca="false">IF(EXACT(O89,Y89),M89,M89*(1-'Расчет ПРЕДЗАКАЗ'!$D$10))</f>
        <v>#NAME?</v>
      </c>
      <c r="V89" s="105" t="e">
        <f aca="false">P89*U89</f>
        <v>#NAME?</v>
      </c>
      <c r="W89" s="105" t="e">
        <f aca="false">IF(EXACT(O89,Y89),M89,M89*(1-'Расчет Прайс'!$D$10))</f>
        <v>#NAME?</v>
      </c>
      <c r="X89" s="105" t="e">
        <f aca="false">P89*W89</f>
        <v>#NAME?</v>
      </c>
      <c r="Y89" s="106" t="s">
        <v>101</v>
      </c>
      <c r="Z89" s="107" t="n">
        <f aca="false">IF(EXACT(O89;Y89);Q89;0)</f>
        <v>0</v>
      </c>
      <c r="AA89" s="107" t="n">
        <f aca="false">IF(Z89=0;Q89;0)</f>
        <v>0</v>
      </c>
      <c r="AB89" s="108" t="e">
        <f aca="false">IF(U89=0;"";L89/U89-1)</f>
        <v>#NAME?</v>
      </c>
      <c r="AC89" s="108" t="e">
        <f aca="false">IF(W89=0;"";L89/W89-1)</f>
        <v>#NAME?</v>
      </c>
    </row>
    <row collapsed="false" customFormat="false" customHeight="true" hidden="false" ht="50.1" outlineLevel="0" r="90">
      <c r="A90" s="88"/>
      <c r="B90" s="88"/>
      <c r="C90" s="89"/>
      <c r="D90" s="89"/>
      <c r="E90" s="90"/>
      <c r="F90" s="91"/>
      <c r="G90" s="92"/>
      <c r="H90" s="93"/>
      <c r="I90" s="94"/>
      <c r="J90" s="95"/>
      <c r="K90" s="96" t="s">
        <v>104</v>
      </c>
      <c r="L90" s="97" t="n">
        <v>4550</v>
      </c>
      <c r="M90" s="98" t="n">
        <v>2839</v>
      </c>
      <c r="N90" s="99" t="s">
        <v>160</v>
      </c>
      <c r="O90" s="100"/>
      <c r="P90" s="101"/>
      <c r="Q90" s="97" t="n">
        <f aca="false">P90*M90</f>
        <v>0</v>
      </c>
      <c r="R90" s="102"/>
      <c r="S90" s="103" t="n">
        <v>136</v>
      </c>
      <c r="T90" s="109"/>
      <c r="U90" s="105" t="e">
        <f aca="false">IF(EXACT(O90,Y90),M90,M90*(1-'Расчет ПРЕДЗАКАЗ'!$D$10))</f>
        <v>#NAME?</v>
      </c>
      <c r="V90" s="105" t="e">
        <f aca="false">P90*U90</f>
        <v>#NAME?</v>
      </c>
      <c r="W90" s="105" t="e">
        <f aca="false">IF(EXACT(O90,Y90),M90,M90*(1-'Расчет Прайс'!$D$10))</f>
        <v>#NAME?</v>
      </c>
      <c r="X90" s="105" t="e">
        <f aca="false">P90*W90</f>
        <v>#NAME?</v>
      </c>
      <c r="Y90" s="106" t="s">
        <v>101</v>
      </c>
      <c r="Z90" s="107" t="n">
        <f aca="false">IF(EXACT(O90;Y90);Q90;0)</f>
        <v>0</v>
      </c>
      <c r="AA90" s="107" t="n">
        <f aca="false">IF(Z90=0;Q90;0)</f>
        <v>0</v>
      </c>
      <c r="AB90" s="108" t="e">
        <f aca="false">IF(U90=0;"";L90/U90-1)</f>
        <v>#NAME?</v>
      </c>
      <c r="AC90" s="108" t="e">
        <f aca="false">IF(W90=0;"";L90/W90-1)</f>
        <v>#NAME?</v>
      </c>
    </row>
    <row collapsed="false" customFormat="false" customHeight="true" hidden="false" ht="50.1" outlineLevel="0" r="91">
      <c r="A91" s="88"/>
      <c r="B91" s="88"/>
      <c r="C91" s="89"/>
      <c r="D91" s="89"/>
      <c r="E91" s="90"/>
      <c r="F91" s="91"/>
      <c r="G91" s="92"/>
      <c r="H91" s="93"/>
      <c r="I91" s="94"/>
      <c r="J91" s="95"/>
      <c r="K91" s="96" t="s">
        <v>106</v>
      </c>
      <c r="L91" s="97" t="n">
        <v>4550</v>
      </c>
      <c r="M91" s="98" t="n">
        <v>2839</v>
      </c>
      <c r="N91" s="99" t="s">
        <v>161</v>
      </c>
      <c r="O91" s="100"/>
      <c r="P91" s="101"/>
      <c r="Q91" s="97" t="n">
        <f aca="false">P91*M91</f>
        <v>0</v>
      </c>
      <c r="R91" s="102"/>
      <c r="S91" s="103" t="n">
        <v>12</v>
      </c>
      <c r="T91" s="109"/>
      <c r="U91" s="105" t="e">
        <f aca="false">IF(EXACT(O91,Y91),M91,M91*(1-'Расчет ПРЕДЗАКАЗ'!$D$10))</f>
        <v>#NAME?</v>
      </c>
      <c r="V91" s="105" t="e">
        <f aca="false">P91*U91</f>
        <v>#NAME?</v>
      </c>
      <c r="W91" s="105" t="e">
        <f aca="false">IF(EXACT(O91,Y91),M91,M91*(1-'Расчет Прайс'!$D$10))</f>
        <v>#NAME?</v>
      </c>
      <c r="X91" s="105" t="e">
        <f aca="false">P91*W91</f>
        <v>#NAME?</v>
      </c>
      <c r="Y91" s="106" t="s">
        <v>101</v>
      </c>
      <c r="Z91" s="107" t="n">
        <f aca="false">IF(EXACT(O91;Y91);Q91;0)</f>
        <v>0</v>
      </c>
      <c r="AA91" s="107" t="n">
        <f aca="false">IF(Z91=0;Q91;0)</f>
        <v>0</v>
      </c>
      <c r="AB91" s="108" t="e">
        <f aca="false">IF(U91=0;"";L91/U91-1)</f>
        <v>#NAME?</v>
      </c>
      <c r="AC91" s="108" t="e">
        <f aca="false">IF(W91=0;"";L91/W91-1)</f>
        <v>#NAME?</v>
      </c>
    </row>
    <row collapsed="false" customFormat="false" customHeight="true" hidden="false" ht="50.1" outlineLevel="0" r="92">
      <c r="A92" s="88"/>
      <c r="B92" s="88"/>
      <c r="C92" s="89"/>
      <c r="D92" s="89"/>
      <c r="E92" s="90"/>
      <c r="F92" s="91"/>
      <c r="G92" s="92"/>
      <c r="H92" s="93"/>
      <c r="I92" s="94"/>
      <c r="J92" s="95"/>
      <c r="K92" s="96" t="s">
        <v>108</v>
      </c>
      <c r="L92" s="97" t="n">
        <v>4550</v>
      </c>
      <c r="M92" s="98" t="n">
        <v>2839</v>
      </c>
      <c r="N92" s="99" t="s">
        <v>162</v>
      </c>
      <c r="O92" s="100"/>
      <c r="P92" s="101"/>
      <c r="Q92" s="97" t="n">
        <f aca="false">P92*M92</f>
        <v>0</v>
      </c>
      <c r="R92" s="102"/>
      <c r="S92" s="103" t="n">
        <v>25</v>
      </c>
      <c r="T92" s="109"/>
      <c r="U92" s="105" t="e">
        <f aca="false">IF(EXACT(O92,Y92),M92,M92*(1-'Расчет ПРЕДЗАКАЗ'!$D$10))</f>
        <v>#NAME?</v>
      </c>
      <c r="V92" s="105" t="e">
        <f aca="false">P92*U92</f>
        <v>#NAME?</v>
      </c>
      <c r="W92" s="105" t="e">
        <f aca="false">IF(EXACT(O92,Y92),M92,M92*(1-'Расчет Прайс'!$D$10))</f>
        <v>#NAME?</v>
      </c>
      <c r="X92" s="105" t="e">
        <f aca="false">P92*W92</f>
        <v>#NAME?</v>
      </c>
      <c r="Y92" s="106" t="s">
        <v>101</v>
      </c>
      <c r="Z92" s="107" t="n">
        <f aca="false">IF(EXACT(O92;Y92);Q92;0)</f>
        <v>0</v>
      </c>
      <c r="AA92" s="107" t="n">
        <f aca="false">IF(Z92=0;Q92;0)</f>
        <v>0</v>
      </c>
      <c r="AB92" s="108" t="e">
        <f aca="false">IF(U92=0;"";L92/U92-1)</f>
        <v>#NAME?</v>
      </c>
      <c r="AC92" s="108" t="e">
        <f aca="false">IF(W92=0;"";L92/W92-1)</f>
        <v>#NAME?</v>
      </c>
    </row>
    <row collapsed="false" customFormat="false" customHeight="true" hidden="false" ht="50.1" outlineLevel="0" r="93">
      <c r="A93" s="88"/>
      <c r="B93" s="88"/>
      <c r="C93" s="89"/>
      <c r="D93" s="89"/>
      <c r="E93" s="90"/>
      <c r="F93" s="91"/>
      <c r="G93" s="92"/>
      <c r="H93" s="93"/>
      <c r="I93" s="94"/>
      <c r="J93" s="95"/>
      <c r="K93" s="96" t="s">
        <v>112</v>
      </c>
      <c r="L93" s="97" t="n">
        <v>4550</v>
      </c>
      <c r="M93" s="98" t="n">
        <v>2839</v>
      </c>
      <c r="N93" s="99" t="s">
        <v>163</v>
      </c>
      <c r="O93" s="100"/>
      <c r="P93" s="101"/>
      <c r="Q93" s="97" t="n">
        <f aca="false">P93*M93</f>
        <v>0</v>
      </c>
      <c r="R93" s="102"/>
      <c r="S93" s="103" t="n">
        <v>5</v>
      </c>
      <c r="T93" s="109"/>
      <c r="U93" s="105" t="e">
        <f aca="false">IF(EXACT(O93,Y93),M93,M93*(1-'Расчет ПРЕДЗАКАЗ'!$D$10))</f>
        <v>#NAME?</v>
      </c>
      <c r="V93" s="105" t="e">
        <f aca="false">P93*U93</f>
        <v>#NAME?</v>
      </c>
      <c r="W93" s="105" t="e">
        <f aca="false">IF(EXACT(O93,Y93),M93,M93*(1-'Расчет Прайс'!$D$10))</f>
        <v>#NAME?</v>
      </c>
      <c r="X93" s="105" t="e">
        <f aca="false">P93*W93</f>
        <v>#NAME?</v>
      </c>
      <c r="Y93" s="106" t="s">
        <v>101</v>
      </c>
      <c r="Z93" s="107" t="n">
        <f aca="false">IF(EXACT(O93;Y93);Q93;0)</f>
        <v>0</v>
      </c>
      <c r="AA93" s="107" t="n">
        <f aca="false">IF(Z93=0;Q93;0)</f>
        <v>0</v>
      </c>
      <c r="AB93" s="108" t="e">
        <f aca="false">IF(U93=0;"";L93/U93-1)</f>
        <v>#NAME?</v>
      </c>
      <c r="AC93" s="108" t="e">
        <f aca="false">IF(W93=0;"";L93/W93-1)</f>
        <v>#NAME?</v>
      </c>
    </row>
    <row collapsed="false" customFormat="false" customHeight="true" hidden="false" ht="50.1" outlineLevel="0" r="94">
      <c r="A94" s="88"/>
      <c r="B94" s="88"/>
      <c r="C94" s="89"/>
      <c r="D94" s="89"/>
      <c r="E94" s="90"/>
      <c r="F94" s="91"/>
      <c r="G94" s="92"/>
      <c r="H94" s="93"/>
      <c r="I94" s="94"/>
      <c r="J94" s="95"/>
      <c r="K94" s="96"/>
      <c r="L94" s="97"/>
      <c r="M94" s="98"/>
      <c r="N94" s="99"/>
      <c r="O94" s="100"/>
      <c r="P94" s="101"/>
      <c r="Q94" s="97" t="n">
        <f aca="false">P94*M94</f>
        <v>0</v>
      </c>
      <c r="R94" s="102"/>
      <c r="S94" s="103"/>
      <c r="T94" s="109"/>
      <c r="U94" s="105" t="e">
        <f aca="false">IF(EXACT(O94,Y94),M94,M94*(1-'Расчет ПРЕДЗАКАЗ'!$D$10))</f>
        <v>#NAME?</v>
      </c>
      <c r="V94" s="105" t="e">
        <f aca="false">P94*U94</f>
        <v>#NAME?</v>
      </c>
      <c r="W94" s="105" t="e">
        <f aca="false">IF(EXACT(O94,Y94),M94,M94*(1-'Расчет Прайс'!$D$10))</f>
        <v>#NAME?</v>
      </c>
      <c r="X94" s="105" t="e">
        <f aca="false">P94*W94</f>
        <v>#NAME?</v>
      </c>
      <c r="Y94" s="106" t="s">
        <v>101</v>
      </c>
      <c r="Z94" s="107" t="n">
        <f aca="false">IF(EXACT(O94;Y94);Q94;0)</f>
        <v>0</v>
      </c>
      <c r="AA94" s="107" t="n">
        <f aca="false">IF(Z94=0;Q94;0)</f>
        <v>0</v>
      </c>
      <c r="AB94" s="108" t="e">
        <f aca="false">IF(U94=0;"";L94/U94-1)</f>
        <v>#NAME?</v>
      </c>
      <c r="AC94" s="108" t="e">
        <f aca="false">IF(W94=0;"";L94/W94-1)</f>
        <v>#NAME?</v>
      </c>
    </row>
    <row collapsed="false" customFormat="false" customHeight="true" hidden="false" ht="50.1" outlineLevel="0" r="95">
      <c r="A95" s="88"/>
      <c r="B95" s="88"/>
      <c r="C95" s="89"/>
      <c r="D95" s="89"/>
      <c r="E95" s="90"/>
      <c r="F95" s="91"/>
      <c r="G95" s="92"/>
      <c r="H95" s="93"/>
      <c r="I95" s="94"/>
      <c r="J95" s="95"/>
      <c r="K95" s="96"/>
      <c r="L95" s="97"/>
      <c r="M95" s="98"/>
      <c r="N95" s="99"/>
      <c r="O95" s="100"/>
      <c r="P95" s="101"/>
      <c r="Q95" s="97" t="n">
        <f aca="false">P95*M95</f>
        <v>0</v>
      </c>
      <c r="R95" s="102"/>
      <c r="S95" s="103"/>
      <c r="T95" s="109"/>
      <c r="U95" s="105" t="e">
        <f aca="false">IF(EXACT(O95,Y95),M95,M95*(1-'Расчет ПРЕДЗАКАЗ'!$D$10))</f>
        <v>#NAME?</v>
      </c>
      <c r="V95" s="105" t="e">
        <f aca="false">P95*U95</f>
        <v>#NAME?</v>
      </c>
      <c r="W95" s="105" t="e">
        <f aca="false">IF(EXACT(O95,Y95),M95,M95*(1-'Расчет Прайс'!$D$10))</f>
        <v>#NAME?</v>
      </c>
      <c r="X95" s="105" t="e">
        <f aca="false">P95*W95</f>
        <v>#NAME?</v>
      </c>
      <c r="Y95" s="106" t="s">
        <v>101</v>
      </c>
      <c r="Z95" s="107" t="n">
        <f aca="false">IF(EXACT(O95;Y95);Q95;0)</f>
        <v>0</v>
      </c>
      <c r="AA95" s="107" t="n">
        <f aca="false">IF(Z95=0;Q95;0)</f>
        <v>0</v>
      </c>
      <c r="AB95" s="108" t="e">
        <f aca="false">IF(U95=0;"";L95/U95-1)</f>
        <v>#NAME?</v>
      </c>
      <c r="AC95" s="108" t="e">
        <f aca="false">IF(W95=0;"";L95/W95-1)</f>
        <v>#NAME?</v>
      </c>
    </row>
    <row collapsed="false" customFormat="false" customHeight="true" hidden="false" ht="50.1" outlineLevel="0" r="96">
      <c r="A96" s="88"/>
      <c r="B96" s="88"/>
      <c r="C96" s="89"/>
      <c r="D96" s="89"/>
      <c r="E96" s="90"/>
      <c r="F96" s="91"/>
      <c r="G96" s="92"/>
      <c r="H96" s="93"/>
      <c r="I96" s="94"/>
      <c r="J96" s="95"/>
      <c r="K96" s="96"/>
      <c r="L96" s="97"/>
      <c r="M96" s="98"/>
      <c r="N96" s="99"/>
      <c r="O96" s="100"/>
      <c r="P96" s="101"/>
      <c r="Q96" s="97" t="n">
        <f aca="false">P96*M96</f>
        <v>0</v>
      </c>
      <c r="R96" s="102"/>
      <c r="S96" s="103"/>
      <c r="T96" s="109"/>
      <c r="U96" s="105" t="e">
        <f aca="false">IF(EXACT(O96,Y96),M96,M96*(1-'Расчет ПРЕДЗАКАЗ'!$D$10))</f>
        <v>#NAME?</v>
      </c>
      <c r="V96" s="105" t="e">
        <f aca="false">P96*U96</f>
        <v>#NAME?</v>
      </c>
      <c r="W96" s="105" t="e">
        <f aca="false">IF(EXACT(O96,Y96),M96,M96*(1-'Расчет Прайс'!$D$10))</f>
        <v>#NAME?</v>
      </c>
      <c r="X96" s="105" t="e">
        <f aca="false">P96*W96</f>
        <v>#NAME?</v>
      </c>
      <c r="Y96" s="106" t="s">
        <v>101</v>
      </c>
      <c r="Z96" s="107" t="n">
        <f aca="false">IF(EXACT(O96;Y96);Q96;0)</f>
        <v>0</v>
      </c>
      <c r="AA96" s="107" t="n">
        <f aca="false">IF(Z96=0;Q96;0)</f>
        <v>0</v>
      </c>
      <c r="AB96" s="108" t="e">
        <f aca="false">IF(U96=0;"";L96/U96-1)</f>
        <v>#NAME?</v>
      </c>
      <c r="AC96" s="108" t="e">
        <f aca="false">IF(W96=0;"";L96/W96-1)</f>
        <v>#NAME?</v>
      </c>
    </row>
    <row collapsed="false" customFormat="false" customHeight="true" hidden="false" ht="50.1" outlineLevel="0" r="97">
      <c r="A97" s="88"/>
      <c r="B97" s="88"/>
      <c r="C97" s="89"/>
      <c r="D97" s="89"/>
      <c r="E97" s="90"/>
      <c r="F97" s="91"/>
      <c r="G97" s="92"/>
      <c r="H97" s="93"/>
      <c r="I97" s="94"/>
      <c r="J97" s="95"/>
      <c r="K97" s="96"/>
      <c r="L97" s="97"/>
      <c r="M97" s="98"/>
      <c r="N97" s="110"/>
      <c r="O97" s="100"/>
      <c r="P97" s="101"/>
      <c r="Q97" s="97" t="n">
        <f aca="false">P97*M97</f>
        <v>0</v>
      </c>
      <c r="R97" s="110"/>
      <c r="S97" s="103"/>
      <c r="T97" s="111"/>
      <c r="U97" s="105" t="e">
        <f aca="false">IF(EXACT(O97,Y97),M97,M97*(1-'Расчет ПРЕДЗАКАЗ'!$D$10))</f>
        <v>#NAME?</v>
      </c>
      <c r="V97" s="105" t="e">
        <f aca="false">P97*U97</f>
        <v>#NAME?</v>
      </c>
      <c r="W97" s="105" t="e">
        <f aca="false">IF(EXACT(O97,Y97),M97,M97*(1-'Расчет Прайс'!$D$10))</f>
        <v>#NAME?</v>
      </c>
      <c r="X97" s="105" t="e">
        <f aca="false">P97*W97</f>
        <v>#NAME?</v>
      </c>
      <c r="Y97" s="106" t="s">
        <v>101</v>
      </c>
      <c r="Z97" s="107" t="n">
        <f aca="false">IF(EXACT(O97;Y97);Q97;0)</f>
        <v>0</v>
      </c>
      <c r="AA97" s="107" t="n">
        <f aca="false">IF(Z97=0;Q97;0)</f>
        <v>0</v>
      </c>
      <c r="AB97" s="108" t="e">
        <f aca="false">IF(U97=0;"";L97/U97-1)</f>
        <v>#NAME?</v>
      </c>
      <c r="AC97" s="108" t="e">
        <f aca="false">IF(W97=0;"";L97/W97-1)</f>
        <v>#NAME?</v>
      </c>
    </row>
    <row collapsed="false" customFormat="false" customHeight="true" hidden="false" ht="50.1" outlineLevel="0" r="98">
      <c r="A98" s="88"/>
      <c r="B98" s="88"/>
      <c r="C98" s="89"/>
      <c r="D98" s="89"/>
      <c r="E98" s="90"/>
      <c r="F98" s="91"/>
      <c r="G98" s="92"/>
      <c r="H98" s="93"/>
      <c r="I98" s="94"/>
      <c r="J98" s="95"/>
      <c r="K98" s="96"/>
      <c r="L98" s="97"/>
      <c r="M98" s="98"/>
      <c r="N98" s="110"/>
      <c r="O98" s="100"/>
      <c r="P98" s="101"/>
      <c r="Q98" s="97" t="n">
        <f aca="false">P98*M98</f>
        <v>0</v>
      </c>
      <c r="R98" s="110"/>
      <c r="S98" s="103"/>
      <c r="T98" s="111"/>
      <c r="U98" s="105" t="e">
        <f aca="false">IF(EXACT(O98,Y98),M98,M98*(1-'Расчет ПРЕДЗАКАЗ'!$D$10))</f>
        <v>#NAME?</v>
      </c>
      <c r="V98" s="105" t="e">
        <f aca="false">P98*U98</f>
        <v>#NAME?</v>
      </c>
      <c r="W98" s="105" t="e">
        <f aca="false">IF(EXACT(O98,Y98),M98,M98*(1-'Расчет Прайс'!$D$10))</f>
        <v>#NAME?</v>
      </c>
      <c r="X98" s="105" t="e">
        <f aca="false">P98*W98</f>
        <v>#NAME?</v>
      </c>
      <c r="Y98" s="106" t="s">
        <v>101</v>
      </c>
      <c r="Z98" s="107" t="n">
        <f aca="false">IF(EXACT(O98;Y98);Q98;0)</f>
        <v>0</v>
      </c>
      <c r="AA98" s="107" t="n">
        <f aca="false">IF(Z98=0;Q98;0)</f>
        <v>0</v>
      </c>
      <c r="AB98" s="108" t="e">
        <f aca="false">IF(U98=0;"";L98/U98-1)</f>
        <v>#NAME?</v>
      </c>
      <c r="AC98" s="108" t="e">
        <f aca="false">IF(W98=0;"";L98/W98-1)</f>
        <v>#NAME?</v>
      </c>
    </row>
    <row collapsed="false" customFormat="false" customHeight="true" hidden="false" ht="50.1" outlineLevel="0" r="99">
      <c r="A99" s="88"/>
      <c r="B99" s="88"/>
      <c r="C99" s="89"/>
      <c r="D99" s="89"/>
      <c r="E99" s="90"/>
      <c r="F99" s="91"/>
      <c r="G99" s="92"/>
      <c r="H99" s="93"/>
      <c r="I99" s="94"/>
      <c r="J99" s="95"/>
      <c r="K99" s="96"/>
      <c r="L99" s="97"/>
      <c r="M99" s="98"/>
      <c r="N99" s="110"/>
      <c r="O99" s="100"/>
      <c r="P99" s="101"/>
      <c r="Q99" s="97" t="n">
        <f aca="false">P99*M99</f>
        <v>0</v>
      </c>
      <c r="R99" s="110"/>
      <c r="S99" s="103"/>
      <c r="T99" s="111"/>
      <c r="U99" s="105" t="e">
        <f aca="false">IF(EXACT(O99,Y99),M99,M99*(1-'Расчет ПРЕДЗАКАЗ'!$D$10))</f>
        <v>#NAME?</v>
      </c>
      <c r="V99" s="105" t="e">
        <f aca="false">P99*U99</f>
        <v>#NAME?</v>
      </c>
      <c r="W99" s="105" t="e">
        <f aca="false">IF(EXACT(O99,Y99),M99,M99*(1-'Расчет Прайс'!$D$10))</f>
        <v>#NAME?</v>
      </c>
      <c r="X99" s="105" t="e">
        <f aca="false">P99*W99</f>
        <v>#NAME?</v>
      </c>
      <c r="Y99" s="106" t="s">
        <v>101</v>
      </c>
      <c r="Z99" s="107" t="n">
        <f aca="false">IF(EXACT(O99;Y99);Q99;0)</f>
        <v>0</v>
      </c>
      <c r="AA99" s="107" t="n">
        <f aca="false">IF(Z99=0;Q99;0)</f>
        <v>0</v>
      </c>
      <c r="AB99" s="108" t="e">
        <f aca="false">IF(U99=0;"";L99/U99-1)</f>
        <v>#NAME?</v>
      </c>
      <c r="AC99" s="108" t="e">
        <f aca="false">IF(W99=0;"";L99/W99-1)</f>
        <v>#NAME?</v>
      </c>
    </row>
    <row collapsed="false" customFormat="false" customHeight="true" hidden="false" ht="50.1" outlineLevel="0" r="100">
      <c r="A100" s="88"/>
      <c r="B100" s="88"/>
      <c r="C100" s="89"/>
      <c r="D100" s="89"/>
      <c r="E100" s="90"/>
      <c r="F100" s="91"/>
      <c r="G100" s="92"/>
      <c r="H100" s="93"/>
      <c r="I100" s="94"/>
      <c r="J100" s="95"/>
      <c r="K100" s="96"/>
      <c r="L100" s="97"/>
      <c r="M100" s="98"/>
      <c r="N100" s="110"/>
      <c r="O100" s="100"/>
      <c r="P100" s="101"/>
      <c r="Q100" s="97" t="n">
        <f aca="false">P100*M100</f>
        <v>0</v>
      </c>
      <c r="R100" s="110"/>
      <c r="S100" s="103"/>
      <c r="T100" s="111"/>
      <c r="U100" s="105" t="e">
        <f aca="false">IF(EXACT(O100,Y100),M100,M100*(1-'Расчет ПРЕДЗАКАЗ'!$D$10))</f>
        <v>#NAME?</v>
      </c>
      <c r="V100" s="105" t="e">
        <f aca="false">P100*U100</f>
        <v>#NAME?</v>
      </c>
      <c r="W100" s="105" t="e">
        <f aca="false">IF(EXACT(O100,Y100),M100,M100*(1-'Расчет Прайс'!$D$10))</f>
        <v>#NAME?</v>
      </c>
      <c r="X100" s="105" t="e">
        <f aca="false">P100*W100</f>
        <v>#NAME?</v>
      </c>
      <c r="Y100" s="106" t="s">
        <v>101</v>
      </c>
      <c r="Z100" s="107" t="n">
        <f aca="false">IF(EXACT(O100;Y100);Q100;0)</f>
        <v>0</v>
      </c>
      <c r="AA100" s="107" t="n">
        <f aca="false">IF(Z100=0;Q100;0)</f>
        <v>0</v>
      </c>
      <c r="AB100" s="108" t="e">
        <f aca="false">IF(U100=0;"";L100/U100-1)</f>
        <v>#NAME?</v>
      </c>
      <c r="AC100" s="108" t="e">
        <f aca="false">IF(W100=0;"";L100/W100-1)</f>
        <v>#NAME?</v>
      </c>
    </row>
    <row collapsed="false" customFormat="false" customHeight="true" hidden="false" ht="50.1" outlineLevel="0" r="101">
      <c r="A101" s="88"/>
      <c r="B101" s="88"/>
      <c r="C101" s="89"/>
      <c r="D101" s="89"/>
      <c r="E101" s="90"/>
      <c r="F101" s="91"/>
      <c r="G101" s="92"/>
      <c r="H101" s="93"/>
      <c r="I101" s="94"/>
      <c r="J101" s="95"/>
      <c r="K101" s="96"/>
      <c r="L101" s="97"/>
      <c r="M101" s="98"/>
      <c r="N101" s="110"/>
      <c r="O101" s="100"/>
      <c r="P101" s="101"/>
      <c r="Q101" s="97" t="n">
        <f aca="false">P101*M101</f>
        <v>0</v>
      </c>
      <c r="R101" s="110"/>
      <c r="S101" s="103"/>
      <c r="T101" s="111"/>
      <c r="U101" s="105" t="e">
        <f aca="false">IF(EXACT(O101,Y101),M101,M101*(1-'Расчет ПРЕДЗАКАЗ'!$D$10))</f>
        <v>#NAME?</v>
      </c>
      <c r="V101" s="105" t="e">
        <f aca="false">P101*U101</f>
        <v>#NAME?</v>
      </c>
      <c r="W101" s="105" t="e">
        <f aca="false">IF(EXACT(O101,Y101),M101,M101*(1-'Расчет Прайс'!$D$10))</f>
        <v>#NAME?</v>
      </c>
      <c r="X101" s="105" t="e">
        <f aca="false">P101*W101</f>
        <v>#NAME?</v>
      </c>
      <c r="Y101" s="106" t="s">
        <v>101</v>
      </c>
      <c r="Z101" s="107" t="n">
        <f aca="false">IF(EXACT(O101;Y101);Q101;0)</f>
        <v>0</v>
      </c>
      <c r="AA101" s="107" t="n">
        <f aca="false">IF(Z101=0;Q101;0)</f>
        <v>0</v>
      </c>
      <c r="AB101" s="108" t="e">
        <f aca="false">IF(U101=0;"";L101/U101-1)</f>
        <v>#NAME?</v>
      </c>
      <c r="AC101" s="108" t="e">
        <f aca="false">IF(W101=0;"";L101/W101-1)</f>
        <v>#NAME?</v>
      </c>
    </row>
    <row collapsed="false" customFormat="false" customHeight="true" hidden="false" ht="50.1" outlineLevel="0" r="102">
      <c r="A102" s="88"/>
      <c r="B102" s="88"/>
      <c r="C102" s="89"/>
      <c r="D102" s="89"/>
      <c r="E102" s="90"/>
      <c r="F102" s="91"/>
      <c r="G102" s="92"/>
      <c r="H102" s="93"/>
      <c r="I102" s="94"/>
      <c r="J102" s="95"/>
      <c r="K102" s="96"/>
      <c r="L102" s="97"/>
      <c r="M102" s="98"/>
      <c r="N102" s="110"/>
      <c r="O102" s="100"/>
      <c r="P102" s="101"/>
      <c r="Q102" s="97" t="n">
        <f aca="false">P102*M102</f>
        <v>0</v>
      </c>
      <c r="R102" s="110"/>
      <c r="S102" s="103"/>
      <c r="T102" s="111"/>
      <c r="U102" s="105" t="e">
        <f aca="false">IF(EXACT(O102,Y102),M102,M102*(1-'Расчет ПРЕДЗАКАЗ'!$D$10))</f>
        <v>#NAME?</v>
      </c>
      <c r="V102" s="105" t="e">
        <f aca="false">P102*U102</f>
        <v>#NAME?</v>
      </c>
      <c r="W102" s="105" t="e">
        <f aca="false">IF(EXACT(O102,Y102),M102,M102*(1-'Расчет Прайс'!$D$10))</f>
        <v>#NAME?</v>
      </c>
      <c r="X102" s="105" t="e">
        <f aca="false">P102*W102</f>
        <v>#NAME?</v>
      </c>
      <c r="Y102" s="106" t="s">
        <v>101</v>
      </c>
      <c r="Z102" s="107" t="n">
        <f aca="false">IF(EXACT(O102;Y102);Q102;0)</f>
        <v>0</v>
      </c>
      <c r="AA102" s="107" t="n">
        <f aca="false">IF(Z102=0;Q102;0)</f>
        <v>0</v>
      </c>
      <c r="AB102" s="108" t="e">
        <f aca="false">IF(U102=0;"";L102/U102-1)</f>
        <v>#NAME?</v>
      </c>
      <c r="AC102" s="108" t="e">
        <f aca="false">IF(W102=0;"";L102/W102-1)</f>
        <v>#NAME?</v>
      </c>
    </row>
    <row collapsed="false" customFormat="false" customHeight="true" hidden="false" ht="11.25" outlineLevel="0" r="103"/>
    <row collapsed="false" customFormat="false" customHeight="true" hidden="false" ht="50.1" outlineLevel="0" r="104">
      <c r="A104" s="88" t="n">
        <v>169</v>
      </c>
      <c r="B104" s="88" t="s">
        <v>164</v>
      </c>
      <c r="C104" s="89" t="s">
        <v>165</v>
      </c>
      <c r="D104" s="89" t="s">
        <v>93</v>
      </c>
      <c r="E104" s="90" t="s">
        <v>93</v>
      </c>
      <c r="F104" s="91" t="s">
        <v>166</v>
      </c>
      <c r="G104" s="92" t="s">
        <v>133</v>
      </c>
      <c r="H104" s="93" t="s">
        <v>167</v>
      </c>
      <c r="I104" s="94" t="s">
        <v>168</v>
      </c>
      <c r="J104" s="95" t="s">
        <v>98</v>
      </c>
      <c r="K104" s="96" t="s">
        <v>99</v>
      </c>
      <c r="L104" s="97" t="n">
        <v>6310</v>
      </c>
      <c r="M104" s="98" t="n">
        <v>3940</v>
      </c>
      <c r="N104" s="99" t="s">
        <v>169</v>
      </c>
      <c r="O104" s="100" t="s">
        <v>101</v>
      </c>
      <c r="P104" s="101"/>
      <c r="Q104" s="97" t="n">
        <f aca="false">P104*M104</f>
        <v>0</v>
      </c>
      <c r="R104" s="102"/>
      <c r="S104" s="103" t="n">
        <v>50</v>
      </c>
      <c r="T104" s="104"/>
      <c r="U104" s="105" t="n">
        <f aca="false">IF(EXACT(O104,Y104),M104,M104*(1-'Расчет ПРЕДЗАКАЗ'!$D$10))</f>
        <v>3940</v>
      </c>
      <c r="V104" s="105" t="n">
        <f aca="false">P104*U104</f>
        <v>0</v>
      </c>
      <c r="W104" s="105" t="n">
        <f aca="false">IF(EXACT(O104,Y104),M104,M104*(1-'Расчет Прайс'!$D$10))</f>
        <v>3940</v>
      </c>
      <c r="X104" s="105" t="n">
        <f aca="false">P104*W104</f>
        <v>0</v>
      </c>
      <c r="Y104" s="106" t="s">
        <v>101</v>
      </c>
      <c r="Z104" s="107" t="n">
        <f aca="false">IF(EXACT(O104;Y104);Q104;0)</f>
        <v>0</v>
      </c>
      <c r="AA104" s="107" t="n">
        <f aca="false">IF(Z104=0;Q104;0)</f>
        <v>0</v>
      </c>
      <c r="AB104" s="108" t="n">
        <f aca="false">IF(U104=0,"",L104/U104-1)</f>
        <v>0.601522842639594</v>
      </c>
      <c r="AC104" s="108" t="n">
        <f aca="false">IF(W104=0,"",L104/W104-1)</f>
        <v>0.601522842639594</v>
      </c>
    </row>
    <row collapsed="false" customFormat="false" customHeight="true" hidden="false" ht="50.1" outlineLevel="0" r="105">
      <c r="A105" s="88"/>
      <c r="B105" s="88"/>
      <c r="C105" s="89"/>
      <c r="D105" s="89"/>
      <c r="E105" s="90"/>
      <c r="F105" s="91"/>
      <c r="G105" s="92"/>
      <c r="H105" s="93"/>
      <c r="I105" s="94"/>
      <c r="J105" s="95"/>
      <c r="K105" s="96" t="s">
        <v>102</v>
      </c>
      <c r="L105" s="97" t="n">
        <v>6310</v>
      </c>
      <c r="M105" s="98" t="n">
        <v>3940</v>
      </c>
      <c r="N105" s="99" t="s">
        <v>170</v>
      </c>
      <c r="O105" s="100" t="s">
        <v>101</v>
      </c>
      <c r="P105" s="101"/>
      <c r="Q105" s="97" t="n">
        <f aca="false">P105*M105</f>
        <v>0</v>
      </c>
      <c r="R105" s="102"/>
      <c r="S105" s="103" t="n">
        <v>94</v>
      </c>
      <c r="T105" s="109"/>
      <c r="U105" s="105" t="n">
        <f aca="false">IF(EXACT(O105,Y105),M105,M105*(1-'Расчет ПРЕДЗАКАЗ'!$D$10))</f>
        <v>3940</v>
      </c>
      <c r="V105" s="105" t="n">
        <f aca="false">P105*U105</f>
        <v>0</v>
      </c>
      <c r="W105" s="105" t="n">
        <f aca="false">IF(EXACT(O105,Y105),M105,M105*(1-'Расчет Прайс'!$D$10))</f>
        <v>3940</v>
      </c>
      <c r="X105" s="105" t="n">
        <f aca="false">P105*W105</f>
        <v>0</v>
      </c>
      <c r="Y105" s="106" t="s">
        <v>101</v>
      </c>
      <c r="Z105" s="107" t="n">
        <f aca="false">IF(EXACT(O105;Y105);Q105;0)</f>
        <v>0</v>
      </c>
      <c r="AA105" s="107" t="n">
        <f aca="false">IF(Z105=0;Q105;0)</f>
        <v>0</v>
      </c>
      <c r="AB105" s="108" t="n">
        <f aca="false">IF(U105=0;"";L105/U105-1)</f>
        <v>0.601522842639594</v>
      </c>
      <c r="AC105" s="108" t="n">
        <f aca="false">IF(W105=0;"";L105/W105-1)</f>
        <v>0.601522842639594</v>
      </c>
    </row>
    <row collapsed="false" customFormat="false" customHeight="true" hidden="false" ht="50.1" outlineLevel="0" r="106">
      <c r="A106" s="88"/>
      <c r="B106" s="88"/>
      <c r="C106" s="89"/>
      <c r="D106" s="89"/>
      <c r="E106" s="90"/>
      <c r="F106" s="91"/>
      <c r="G106" s="92"/>
      <c r="H106" s="93"/>
      <c r="I106" s="94"/>
      <c r="J106" s="95"/>
      <c r="K106" s="96" t="s">
        <v>104</v>
      </c>
      <c r="L106" s="97" t="n">
        <v>6310</v>
      </c>
      <c r="M106" s="98" t="n">
        <v>3940</v>
      </c>
      <c r="N106" s="99" t="s">
        <v>171</v>
      </c>
      <c r="O106" s="100" t="s">
        <v>101</v>
      </c>
      <c r="P106" s="101"/>
      <c r="Q106" s="97" t="n">
        <f aca="false">P106*M106</f>
        <v>0</v>
      </c>
      <c r="R106" s="102"/>
      <c r="S106" s="103" t="n">
        <v>51</v>
      </c>
      <c r="T106" s="109"/>
      <c r="U106" s="105" t="n">
        <f aca="false">IF(EXACT(O106,Y106),M106,M106*(1-'Расчет ПРЕДЗАКАЗ'!$D$10))</f>
        <v>3940</v>
      </c>
      <c r="V106" s="105" t="n">
        <f aca="false">P106*U106</f>
        <v>0</v>
      </c>
      <c r="W106" s="105" t="n">
        <f aca="false">IF(EXACT(O106,Y106),M106,M106*(1-'Расчет Прайс'!$D$10))</f>
        <v>3940</v>
      </c>
      <c r="X106" s="105" t="n">
        <f aca="false">P106*W106</f>
        <v>0</v>
      </c>
      <c r="Y106" s="106" t="s">
        <v>101</v>
      </c>
      <c r="Z106" s="107" t="n">
        <f aca="false">IF(EXACT(O106;Y106);Q106;0)</f>
        <v>0</v>
      </c>
      <c r="AA106" s="107" t="n">
        <f aca="false">IF(Z106=0;Q106;0)</f>
        <v>0</v>
      </c>
      <c r="AB106" s="108" t="n">
        <f aca="false">IF(U106=0;"";L106/U106-1)</f>
        <v>0.601522842639594</v>
      </c>
      <c r="AC106" s="108" t="n">
        <f aca="false">IF(W106=0;"";L106/W106-1)</f>
        <v>0.601522842639594</v>
      </c>
    </row>
    <row collapsed="false" customFormat="false" customHeight="true" hidden="false" ht="50.1" outlineLevel="0" r="107">
      <c r="A107" s="88"/>
      <c r="B107" s="88"/>
      <c r="C107" s="89"/>
      <c r="D107" s="89"/>
      <c r="E107" s="90"/>
      <c r="F107" s="91"/>
      <c r="G107" s="92"/>
      <c r="H107" s="93"/>
      <c r="I107" s="94"/>
      <c r="J107" s="95"/>
      <c r="K107" s="96" t="s">
        <v>108</v>
      </c>
      <c r="L107" s="97" t="n">
        <v>6310</v>
      </c>
      <c r="M107" s="98" t="n">
        <v>3940</v>
      </c>
      <c r="N107" s="99" t="s">
        <v>172</v>
      </c>
      <c r="O107" s="100" t="s">
        <v>101</v>
      </c>
      <c r="P107" s="101"/>
      <c r="Q107" s="97" t="n">
        <f aca="false">P107*M107</f>
        <v>0</v>
      </c>
      <c r="R107" s="102"/>
      <c r="S107" s="103" t="n">
        <v>4</v>
      </c>
      <c r="T107" s="109"/>
      <c r="U107" s="105" t="n">
        <f aca="false">IF(EXACT(O107,Y107),M107,M107*(1-'Расчет ПРЕДЗАКАЗ'!$D$10))</f>
        <v>3940</v>
      </c>
      <c r="V107" s="105" t="n">
        <f aca="false">P107*U107</f>
        <v>0</v>
      </c>
      <c r="W107" s="105" t="n">
        <f aca="false">IF(EXACT(O107,Y107),M107,M107*(1-'Расчет Прайс'!$D$10))</f>
        <v>3940</v>
      </c>
      <c r="X107" s="105" t="n">
        <f aca="false">P107*W107</f>
        <v>0</v>
      </c>
      <c r="Y107" s="106" t="s">
        <v>101</v>
      </c>
      <c r="Z107" s="107" t="n">
        <f aca="false">IF(EXACT(O107;Y107);Q107;0)</f>
        <v>0</v>
      </c>
      <c r="AA107" s="107" t="n">
        <f aca="false">IF(Z107=0;Q107;0)</f>
        <v>0</v>
      </c>
      <c r="AB107" s="108" t="n">
        <f aca="false">IF(U107=0;"";L107/U107-1)</f>
        <v>0.601522842639594</v>
      </c>
      <c r="AC107" s="108" t="n">
        <f aca="false">IF(W107=0;"";L107/W107-1)</f>
        <v>0.601522842639594</v>
      </c>
    </row>
    <row collapsed="false" customFormat="false" customHeight="true" hidden="false" ht="50.1" outlineLevel="0" r="108">
      <c r="A108" s="88"/>
      <c r="B108" s="88"/>
      <c r="C108" s="89"/>
      <c r="D108" s="89"/>
      <c r="E108" s="90"/>
      <c r="F108" s="91"/>
      <c r="G108" s="92"/>
      <c r="H108" s="93"/>
      <c r="I108" s="94"/>
      <c r="J108" s="95"/>
      <c r="K108" s="96"/>
      <c r="L108" s="97"/>
      <c r="M108" s="98"/>
      <c r="N108" s="99"/>
      <c r="O108" s="100"/>
      <c r="P108" s="101"/>
      <c r="Q108" s="97" t="n">
        <f aca="false">P108*M108</f>
        <v>0</v>
      </c>
      <c r="R108" s="102"/>
      <c r="S108" s="103"/>
      <c r="T108" s="109"/>
      <c r="U108" s="105" t="e">
        <f aca="false">IF(EXACT(O108,Y108),M108,M108*(1-'Расчет ПРЕДЗАКАЗ'!$D$10))</f>
        <v>#NAME?</v>
      </c>
      <c r="V108" s="105" t="e">
        <f aca="false">P108*U108</f>
        <v>#NAME?</v>
      </c>
      <c r="W108" s="105" t="e">
        <f aca="false">IF(EXACT(O108,Y108),M108,M108*(1-'Расчет Прайс'!$D$10))</f>
        <v>#NAME?</v>
      </c>
      <c r="X108" s="105" t="e">
        <f aca="false">P108*W108</f>
        <v>#NAME?</v>
      </c>
      <c r="Y108" s="106" t="s">
        <v>101</v>
      </c>
      <c r="Z108" s="107" t="n">
        <f aca="false">IF(EXACT(O108;Y108);Q108;0)</f>
        <v>0</v>
      </c>
      <c r="AA108" s="107" t="n">
        <f aca="false">IF(Z108=0;Q108;0)</f>
        <v>0</v>
      </c>
      <c r="AB108" s="108" t="e">
        <f aca="false">IF(U108=0;"";L108/U108-1)</f>
        <v>#NAME?</v>
      </c>
      <c r="AC108" s="108" t="e">
        <f aca="false">IF(W108=0;"";L108/W108-1)</f>
        <v>#NAME?</v>
      </c>
    </row>
    <row collapsed="false" customFormat="false" customHeight="true" hidden="false" ht="50.1" outlineLevel="0" r="109">
      <c r="A109" s="88"/>
      <c r="B109" s="88"/>
      <c r="C109" s="89"/>
      <c r="D109" s="89"/>
      <c r="E109" s="90"/>
      <c r="F109" s="91"/>
      <c r="G109" s="92"/>
      <c r="H109" s="93"/>
      <c r="I109" s="94"/>
      <c r="J109" s="95"/>
      <c r="K109" s="96"/>
      <c r="L109" s="97"/>
      <c r="M109" s="98"/>
      <c r="N109" s="99"/>
      <c r="O109" s="100"/>
      <c r="P109" s="101"/>
      <c r="Q109" s="97" t="n">
        <f aca="false">P109*M109</f>
        <v>0</v>
      </c>
      <c r="R109" s="102"/>
      <c r="S109" s="103"/>
      <c r="T109" s="109"/>
      <c r="U109" s="105" t="e">
        <f aca="false">IF(EXACT(O109,Y109),M109,M109*(1-'Расчет ПРЕДЗАКАЗ'!$D$10))</f>
        <v>#NAME?</v>
      </c>
      <c r="V109" s="105" t="e">
        <f aca="false">P109*U109</f>
        <v>#NAME?</v>
      </c>
      <c r="W109" s="105" t="e">
        <f aca="false">IF(EXACT(O109,Y109),M109,M109*(1-'Расчет Прайс'!$D$10))</f>
        <v>#NAME?</v>
      </c>
      <c r="X109" s="105" t="e">
        <f aca="false">P109*W109</f>
        <v>#NAME?</v>
      </c>
      <c r="Y109" s="106" t="s">
        <v>101</v>
      </c>
      <c r="Z109" s="107" t="n">
        <f aca="false">IF(EXACT(O109;Y109);Q109;0)</f>
        <v>0</v>
      </c>
      <c r="AA109" s="107" t="n">
        <f aca="false">IF(Z109=0;Q109;0)</f>
        <v>0</v>
      </c>
      <c r="AB109" s="108" t="e">
        <f aca="false">IF(U109=0;"";L109/U109-1)</f>
        <v>#NAME?</v>
      </c>
      <c r="AC109" s="108" t="e">
        <f aca="false">IF(W109=0;"";L109/W109-1)</f>
        <v>#NAME?</v>
      </c>
    </row>
    <row collapsed="false" customFormat="false" customHeight="true" hidden="false" ht="50.1" outlineLevel="0" r="110">
      <c r="A110" s="88"/>
      <c r="B110" s="88"/>
      <c r="C110" s="89"/>
      <c r="D110" s="89"/>
      <c r="E110" s="90"/>
      <c r="F110" s="91"/>
      <c r="G110" s="92"/>
      <c r="H110" s="93"/>
      <c r="I110" s="94"/>
      <c r="J110" s="95"/>
      <c r="K110" s="96"/>
      <c r="L110" s="97"/>
      <c r="M110" s="98"/>
      <c r="N110" s="99"/>
      <c r="O110" s="100"/>
      <c r="P110" s="101"/>
      <c r="Q110" s="97" t="n">
        <f aca="false">P110*M110</f>
        <v>0</v>
      </c>
      <c r="R110" s="102"/>
      <c r="S110" s="103"/>
      <c r="T110" s="109"/>
      <c r="U110" s="105" t="e">
        <f aca="false">IF(EXACT(O110,Y110),M110,M110*(1-'Расчет ПРЕДЗАКАЗ'!$D$10))</f>
        <v>#NAME?</v>
      </c>
      <c r="V110" s="105" t="e">
        <f aca="false">P110*U110</f>
        <v>#NAME?</v>
      </c>
      <c r="W110" s="105" t="e">
        <f aca="false">IF(EXACT(O110,Y110),M110,M110*(1-'Расчет Прайс'!$D$10))</f>
        <v>#NAME?</v>
      </c>
      <c r="X110" s="105" t="e">
        <f aca="false">P110*W110</f>
        <v>#NAME?</v>
      </c>
      <c r="Y110" s="106" t="s">
        <v>101</v>
      </c>
      <c r="Z110" s="107" t="n">
        <f aca="false">IF(EXACT(O110;Y110);Q110;0)</f>
        <v>0</v>
      </c>
      <c r="AA110" s="107" t="n">
        <f aca="false">IF(Z110=0;Q110;0)</f>
        <v>0</v>
      </c>
      <c r="AB110" s="108" t="e">
        <f aca="false">IF(U110=0;"";L110/U110-1)</f>
        <v>#NAME?</v>
      </c>
      <c r="AC110" s="108" t="e">
        <f aca="false">IF(W110=0;"";L110/W110-1)</f>
        <v>#NAME?</v>
      </c>
    </row>
    <row collapsed="false" customFormat="false" customHeight="true" hidden="false" ht="50.1" outlineLevel="0" r="111">
      <c r="A111" s="88"/>
      <c r="B111" s="88"/>
      <c r="C111" s="89"/>
      <c r="D111" s="89"/>
      <c r="E111" s="90"/>
      <c r="F111" s="91"/>
      <c r="G111" s="92"/>
      <c r="H111" s="93"/>
      <c r="I111" s="94"/>
      <c r="J111" s="95"/>
      <c r="K111" s="96"/>
      <c r="L111" s="97"/>
      <c r="M111" s="98"/>
      <c r="N111" s="99"/>
      <c r="O111" s="100"/>
      <c r="P111" s="101"/>
      <c r="Q111" s="97" t="n">
        <f aca="false">P111*M111</f>
        <v>0</v>
      </c>
      <c r="R111" s="102"/>
      <c r="S111" s="103"/>
      <c r="T111" s="109"/>
      <c r="U111" s="105" t="e">
        <f aca="false">IF(EXACT(O111,Y111),M111,M111*(1-'Расчет ПРЕДЗАКАЗ'!$D$10))</f>
        <v>#NAME?</v>
      </c>
      <c r="V111" s="105" t="e">
        <f aca="false">P111*U111</f>
        <v>#NAME?</v>
      </c>
      <c r="W111" s="105" t="e">
        <f aca="false">IF(EXACT(O111,Y111),M111,M111*(1-'Расчет Прайс'!$D$10))</f>
        <v>#NAME?</v>
      </c>
      <c r="X111" s="105" t="e">
        <f aca="false">P111*W111</f>
        <v>#NAME?</v>
      </c>
      <c r="Y111" s="106" t="s">
        <v>101</v>
      </c>
      <c r="Z111" s="107" t="n">
        <f aca="false">IF(EXACT(O111;Y111);Q111;0)</f>
        <v>0</v>
      </c>
      <c r="AA111" s="107" t="n">
        <f aca="false">IF(Z111=0;Q111;0)</f>
        <v>0</v>
      </c>
      <c r="AB111" s="108" t="e">
        <f aca="false">IF(U111=0;"";L111/U111-1)</f>
        <v>#NAME?</v>
      </c>
      <c r="AC111" s="108" t="e">
        <f aca="false">IF(W111=0;"";L111/W111-1)</f>
        <v>#NAME?</v>
      </c>
    </row>
    <row collapsed="false" customFormat="false" customHeight="true" hidden="false" ht="50.1" outlineLevel="0" r="112">
      <c r="A112" s="88"/>
      <c r="B112" s="88"/>
      <c r="C112" s="89"/>
      <c r="D112" s="89"/>
      <c r="E112" s="90"/>
      <c r="F112" s="91"/>
      <c r="G112" s="92"/>
      <c r="H112" s="93"/>
      <c r="I112" s="94"/>
      <c r="J112" s="95"/>
      <c r="K112" s="96"/>
      <c r="L112" s="97"/>
      <c r="M112" s="98"/>
      <c r="N112" s="99"/>
      <c r="O112" s="100"/>
      <c r="P112" s="101"/>
      <c r="Q112" s="97" t="n">
        <f aca="false">P112*M112</f>
        <v>0</v>
      </c>
      <c r="R112" s="102"/>
      <c r="S112" s="103"/>
      <c r="T112" s="109"/>
      <c r="U112" s="105" t="e">
        <f aca="false">IF(EXACT(O112,Y112),M112,M112*(1-'Расчет ПРЕДЗАКАЗ'!$D$10))</f>
        <v>#NAME?</v>
      </c>
      <c r="V112" s="105" t="e">
        <f aca="false">P112*U112</f>
        <v>#NAME?</v>
      </c>
      <c r="W112" s="105" t="e">
        <f aca="false">IF(EXACT(O112,Y112),M112,M112*(1-'Расчет Прайс'!$D$10))</f>
        <v>#NAME?</v>
      </c>
      <c r="X112" s="105" t="e">
        <f aca="false">P112*W112</f>
        <v>#NAME?</v>
      </c>
      <c r="Y112" s="106" t="s">
        <v>101</v>
      </c>
      <c r="Z112" s="107" t="n">
        <f aca="false">IF(EXACT(O112;Y112);Q112;0)</f>
        <v>0</v>
      </c>
      <c r="AA112" s="107" t="n">
        <f aca="false">IF(Z112=0;Q112;0)</f>
        <v>0</v>
      </c>
      <c r="AB112" s="108" t="e">
        <f aca="false">IF(U112=0;"";L112/U112-1)</f>
        <v>#NAME?</v>
      </c>
      <c r="AC112" s="108" t="e">
        <f aca="false">IF(W112=0;"";L112/W112-1)</f>
        <v>#NAME?</v>
      </c>
    </row>
    <row collapsed="false" customFormat="false" customHeight="true" hidden="false" ht="50.1" outlineLevel="0" r="113">
      <c r="A113" s="88"/>
      <c r="B113" s="88"/>
      <c r="C113" s="89"/>
      <c r="D113" s="89"/>
      <c r="E113" s="90"/>
      <c r="F113" s="91"/>
      <c r="G113" s="92"/>
      <c r="H113" s="93"/>
      <c r="I113" s="94"/>
      <c r="J113" s="95"/>
      <c r="K113" s="96"/>
      <c r="L113" s="97"/>
      <c r="M113" s="98"/>
      <c r="N113" s="110"/>
      <c r="O113" s="100"/>
      <c r="P113" s="101"/>
      <c r="Q113" s="97" t="n">
        <f aca="false">P113*M113</f>
        <v>0</v>
      </c>
      <c r="R113" s="110"/>
      <c r="S113" s="103"/>
      <c r="T113" s="111"/>
      <c r="U113" s="105" t="e">
        <f aca="false">IF(EXACT(O113,Y113),M113,M113*(1-'Расчет ПРЕДЗАКАЗ'!$D$10))</f>
        <v>#NAME?</v>
      </c>
      <c r="V113" s="105" t="e">
        <f aca="false">P113*U113</f>
        <v>#NAME?</v>
      </c>
      <c r="W113" s="105" t="e">
        <f aca="false">IF(EXACT(O113,Y113),M113,M113*(1-'Расчет Прайс'!$D$10))</f>
        <v>#NAME?</v>
      </c>
      <c r="X113" s="105" t="e">
        <f aca="false">P113*W113</f>
        <v>#NAME?</v>
      </c>
      <c r="Y113" s="106" t="s">
        <v>101</v>
      </c>
      <c r="Z113" s="107" t="n">
        <f aca="false">IF(EXACT(O113;Y113);Q113;0)</f>
        <v>0</v>
      </c>
      <c r="AA113" s="107" t="n">
        <f aca="false">IF(Z113=0;Q113;0)</f>
        <v>0</v>
      </c>
      <c r="AB113" s="108" t="e">
        <f aca="false">IF(U113=0;"";L113/U113-1)</f>
        <v>#NAME?</v>
      </c>
      <c r="AC113" s="108" t="e">
        <f aca="false">IF(W113=0;"";L113/W113-1)</f>
        <v>#NAME?</v>
      </c>
    </row>
    <row collapsed="false" customFormat="false" customHeight="true" hidden="false" ht="50.1" outlineLevel="0" r="114">
      <c r="A114" s="88"/>
      <c r="B114" s="88"/>
      <c r="C114" s="89"/>
      <c r="D114" s="89"/>
      <c r="E114" s="90"/>
      <c r="F114" s="91"/>
      <c r="G114" s="92"/>
      <c r="H114" s="93"/>
      <c r="I114" s="94"/>
      <c r="J114" s="95"/>
      <c r="K114" s="96"/>
      <c r="L114" s="97"/>
      <c r="M114" s="98"/>
      <c r="N114" s="110"/>
      <c r="O114" s="100"/>
      <c r="P114" s="101"/>
      <c r="Q114" s="97" t="n">
        <f aca="false">P114*M114</f>
        <v>0</v>
      </c>
      <c r="R114" s="110"/>
      <c r="S114" s="103"/>
      <c r="T114" s="111"/>
      <c r="U114" s="105" t="e">
        <f aca="false">IF(EXACT(O114,Y114),M114,M114*(1-'Расчет ПРЕДЗАКАЗ'!$D$10))</f>
        <v>#NAME?</v>
      </c>
      <c r="V114" s="105" t="e">
        <f aca="false">P114*U114</f>
        <v>#NAME?</v>
      </c>
      <c r="W114" s="105" t="e">
        <f aca="false">IF(EXACT(O114,Y114),M114,M114*(1-'Расчет Прайс'!$D$10))</f>
        <v>#NAME?</v>
      </c>
      <c r="X114" s="105" t="e">
        <f aca="false">P114*W114</f>
        <v>#NAME?</v>
      </c>
      <c r="Y114" s="106" t="s">
        <v>101</v>
      </c>
      <c r="Z114" s="107" t="n">
        <f aca="false">IF(EXACT(O114;Y114);Q114;0)</f>
        <v>0</v>
      </c>
      <c r="AA114" s="107" t="n">
        <f aca="false">IF(Z114=0;Q114;0)</f>
        <v>0</v>
      </c>
      <c r="AB114" s="108" t="e">
        <f aca="false">IF(U114=0;"";L114/U114-1)</f>
        <v>#NAME?</v>
      </c>
      <c r="AC114" s="108" t="e">
        <f aca="false">IF(W114=0;"";L114/W114-1)</f>
        <v>#NAME?</v>
      </c>
    </row>
    <row collapsed="false" customFormat="false" customHeight="true" hidden="false" ht="50.1" outlineLevel="0" r="115">
      <c r="A115" s="88"/>
      <c r="B115" s="88"/>
      <c r="C115" s="89"/>
      <c r="D115" s="89"/>
      <c r="E115" s="90"/>
      <c r="F115" s="91"/>
      <c r="G115" s="92"/>
      <c r="H115" s="93"/>
      <c r="I115" s="94"/>
      <c r="J115" s="95"/>
      <c r="K115" s="96"/>
      <c r="L115" s="97"/>
      <c r="M115" s="98"/>
      <c r="N115" s="110"/>
      <c r="O115" s="100"/>
      <c r="P115" s="101"/>
      <c r="Q115" s="97" t="n">
        <f aca="false">P115*M115</f>
        <v>0</v>
      </c>
      <c r="R115" s="110"/>
      <c r="S115" s="103"/>
      <c r="T115" s="111"/>
      <c r="U115" s="105" t="e">
        <f aca="false">IF(EXACT(O115,Y115),M115,M115*(1-'Расчет ПРЕДЗАКАЗ'!$D$10))</f>
        <v>#NAME?</v>
      </c>
      <c r="V115" s="105" t="e">
        <f aca="false">P115*U115</f>
        <v>#NAME?</v>
      </c>
      <c r="W115" s="105" t="e">
        <f aca="false">IF(EXACT(O115,Y115),M115,M115*(1-'Расчет Прайс'!$D$10))</f>
        <v>#NAME?</v>
      </c>
      <c r="X115" s="105" t="e">
        <f aca="false">P115*W115</f>
        <v>#NAME?</v>
      </c>
      <c r="Y115" s="106" t="s">
        <v>101</v>
      </c>
      <c r="Z115" s="107" t="n">
        <f aca="false">IF(EXACT(O115;Y115);Q115;0)</f>
        <v>0</v>
      </c>
      <c r="AA115" s="107" t="n">
        <f aca="false">IF(Z115=0;Q115;0)</f>
        <v>0</v>
      </c>
      <c r="AB115" s="108" t="e">
        <f aca="false">IF(U115=0;"";L115/U115-1)</f>
        <v>#NAME?</v>
      </c>
      <c r="AC115" s="108" t="e">
        <f aca="false">IF(W115=0;"";L115/W115-1)</f>
        <v>#NAME?</v>
      </c>
    </row>
    <row collapsed="false" customFormat="false" customHeight="true" hidden="false" ht="50.1" outlineLevel="0" r="116">
      <c r="A116" s="88"/>
      <c r="B116" s="88"/>
      <c r="C116" s="89"/>
      <c r="D116" s="89"/>
      <c r="E116" s="90"/>
      <c r="F116" s="91"/>
      <c r="G116" s="92"/>
      <c r="H116" s="93"/>
      <c r="I116" s="94"/>
      <c r="J116" s="95"/>
      <c r="K116" s="96"/>
      <c r="L116" s="97"/>
      <c r="M116" s="98"/>
      <c r="N116" s="110"/>
      <c r="O116" s="100"/>
      <c r="P116" s="101"/>
      <c r="Q116" s="97" t="n">
        <f aca="false">P116*M116</f>
        <v>0</v>
      </c>
      <c r="R116" s="110"/>
      <c r="S116" s="103"/>
      <c r="T116" s="111"/>
      <c r="U116" s="105" t="e">
        <f aca="false">IF(EXACT(O116,Y116),M116,M116*(1-'Расчет ПРЕДЗАКАЗ'!$D$10))</f>
        <v>#NAME?</v>
      </c>
      <c r="V116" s="105" t="e">
        <f aca="false">P116*U116</f>
        <v>#NAME?</v>
      </c>
      <c r="W116" s="105" t="e">
        <f aca="false">IF(EXACT(O116,Y116),M116,M116*(1-'Расчет Прайс'!$D$10))</f>
        <v>#NAME?</v>
      </c>
      <c r="X116" s="105" t="e">
        <f aca="false">P116*W116</f>
        <v>#NAME?</v>
      </c>
      <c r="Y116" s="106" t="s">
        <v>101</v>
      </c>
      <c r="Z116" s="107" t="n">
        <f aca="false">IF(EXACT(O116;Y116);Q116;0)</f>
        <v>0</v>
      </c>
      <c r="AA116" s="107" t="n">
        <f aca="false">IF(Z116=0;Q116;0)</f>
        <v>0</v>
      </c>
      <c r="AB116" s="108" t="e">
        <f aca="false">IF(U116=0;"";L116/U116-1)</f>
        <v>#NAME?</v>
      </c>
      <c r="AC116" s="108" t="e">
        <f aca="false">IF(W116=0;"";L116/W116-1)</f>
        <v>#NAME?</v>
      </c>
    </row>
    <row collapsed="false" customFormat="false" customHeight="true" hidden="false" ht="50.1" outlineLevel="0" r="117">
      <c r="A117" s="88"/>
      <c r="B117" s="88"/>
      <c r="C117" s="89"/>
      <c r="D117" s="89"/>
      <c r="E117" s="90"/>
      <c r="F117" s="91"/>
      <c r="G117" s="92"/>
      <c r="H117" s="93"/>
      <c r="I117" s="94"/>
      <c r="J117" s="95"/>
      <c r="K117" s="96"/>
      <c r="L117" s="97"/>
      <c r="M117" s="98"/>
      <c r="N117" s="110"/>
      <c r="O117" s="100"/>
      <c r="P117" s="101"/>
      <c r="Q117" s="97" t="n">
        <f aca="false">P117*M117</f>
        <v>0</v>
      </c>
      <c r="R117" s="110"/>
      <c r="S117" s="103"/>
      <c r="T117" s="111"/>
      <c r="U117" s="105" t="e">
        <f aca="false">IF(EXACT(O117,Y117),M117,M117*(1-'Расчет ПРЕДЗАКАЗ'!$D$10))</f>
        <v>#NAME?</v>
      </c>
      <c r="V117" s="105" t="e">
        <f aca="false">P117*U117</f>
        <v>#NAME?</v>
      </c>
      <c r="W117" s="105" t="e">
        <f aca="false">IF(EXACT(O117,Y117),M117,M117*(1-'Расчет Прайс'!$D$10))</f>
        <v>#NAME?</v>
      </c>
      <c r="X117" s="105" t="e">
        <f aca="false">P117*W117</f>
        <v>#NAME?</v>
      </c>
      <c r="Y117" s="106" t="s">
        <v>101</v>
      </c>
      <c r="Z117" s="107" t="n">
        <f aca="false">IF(EXACT(O117;Y117);Q117;0)</f>
        <v>0</v>
      </c>
      <c r="AA117" s="107" t="n">
        <f aca="false">IF(Z117=0;Q117;0)</f>
        <v>0</v>
      </c>
      <c r="AB117" s="108" t="e">
        <f aca="false">IF(U117=0;"";L117/U117-1)</f>
        <v>#NAME?</v>
      </c>
      <c r="AC117" s="108" t="e">
        <f aca="false">IF(W117=0;"";L117/W117-1)</f>
        <v>#NAME?</v>
      </c>
    </row>
    <row collapsed="false" customFormat="false" customHeight="true" hidden="false" ht="50.1" outlineLevel="0" r="118">
      <c r="A118" s="88"/>
      <c r="B118" s="88"/>
      <c r="C118" s="89"/>
      <c r="D118" s="89"/>
      <c r="E118" s="90"/>
      <c r="F118" s="91"/>
      <c r="G118" s="92"/>
      <c r="H118" s="93"/>
      <c r="I118" s="94"/>
      <c r="J118" s="95"/>
      <c r="K118" s="96"/>
      <c r="L118" s="97"/>
      <c r="M118" s="98"/>
      <c r="N118" s="110"/>
      <c r="O118" s="100"/>
      <c r="P118" s="101"/>
      <c r="Q118" s="97" t="n">
        <f aca="false">P118*M118</f>
        <v>0</v>
      </c>
      <c r="R118" s="110"/>
      <c r="S118" s="103"/>
      <c r="T118" s="111"/>
      <c r="U118" s="105" t="e">
        <f aca="false">IF(EXACT(O118,Y118),M118,M118*(1-'Расчет ПРЕДЗАКАЗ'!$D$10))</f>
        <v>#NAME?</v>
      </c>
      <c r="V118" s="105" t="e">
        <f aca="false">P118*U118</f>
        <v>#NAME?</v>
      </c>
      <c r="W118" s="105" t="e">
        <f aca="false">IF(EXACT(O118,Y118),M118,M118*(1-'Расчет Прайс'!$D$10))</f>
        <v>#NAME?</v>
      </c>
      <c r="X118" s="105" t="e">
        <f aca="false">P118*W118</f>
        <v>#NAME?</v>
      </c>
      <c r="Y118" s="106" t="s">
        <v>101</v>
      </c>
      <c r="Z118" s="107" t="n">
        <f aca="false">IF(EXACT(O118;Y118);Q118;0)</f>
        <v>0</v>
      </c>
      <c r="AA118" s="107" t="n">
        <f aca="false">IF(Z118=0;Q118;0)</f>
        <v>0</v>
      </c>
      <c r="AB118" s="108" t="e">
        <f aca="false">IF(U118=0;"";L118/U118-1)</f>
        <v>#NAME?</v>
      </c>
      <c r="AC118" s="108" t="e">
        <f aca="false">IF(W118=0;"";L118/W118-1)</f>
        <v>#NAME?</v>
      </c>
    </row>
    <row collapsed="false" customFormat="false" customHeight="true" hidden="false" ht="11.25" outlineLevel="0" r="119"/>
    <row collapsed="false" customFormat="false" customHeight="true" hidden="false" ht="50.1" outlineLevel="0" r="120">
      <c r="A120" s="88" t="n">
        <v>170</v>
      </c>
      <c r="B120" s="88" t="s">
        <v>173</v>
      </c>
      <c r="C120" s="89" t="s">
        <v>174</v>
      </c>
      <c r="D120" s="89" t="s">
        <v>93</v>
      </c>
      <c r="E120" s="90" t="s">
        <v>93</v>
      </c>
      <c r="F120" s="91" t="s">
        <v>175</v>
      </c>
      <c r="G120" s="92" t="s">
        <v>155</v>
      </c>
      <c r="H120" s="93"/>
      <c r="I120" s="94" t="s">
        <v>176</v>
      </c>
      <c r="J120" s="95" t="s">
        <v>98</v>
      </c>
      <c r="K120" s="96" t="s">
        <v>102</v>
      </c>
      <c r="L120" s="97" t="n">
        <v>4630</v>
      </c>
      <c r="M120" s="98" t="n">
        <v>2894</v>
      </c>
      <c r="N120" s="99" t="s">
        <v>177</v>
      </c>
      <c r="O120" s="100"/>
      <c r="P120" s="101"/>
      <c r="Q120" s="97" t="n">
        <f aca="false">P120*M120</f>
        <v>0</v>
      </c>
      <c r="R120" s="102"/>
      <c r="S120" s="103" t="n">
        <v>18</v>
      </c>
      <c r="T120" s="104"/>
      <c r="U120" s="105" t="e">
        <f aca="false">IF(EXACT(O120,Y120),M120,M120*(1-'Расчет ПРЕДЗАКАЗ'!$D$10))</f>
        <v>#NAME?</v>
      </c>
      <c r="V120" s="105" t="e">
        <f aca="false">P120*U120</f>
        <v>#NAME?</v>
      </c>
      <c r="W120" s="105" t="e">
        <f aca="false">IF(EXACT(O120,Y120),M120,M120*(1-'Расчет Прайс'!$D$10))</f>
        <v>#NAME?</v>
      </c>
      <c r="X120" s="105" t="e">
        <f aca="false">P120*W120</f>
        <v>#NAME?</v>
      </c>
      <c r="Y120" s="106" t="s">
        <v>101</v>
      </c>
      <c r="Z120" s="107" t="n">
        <f aca="false">IF(EXACT(O120;Y120);Q120;0)</f>
        <v>0</v>
      </c>
      <c r="AA120" s="107" t="n">
        <f aca="false">IF(Z120=0;Q120;0)</f>
        <v>0</v>
      </c>
      <c r="AB120" s="108" t="e">
        <f aca="false">IF(U120=0,"",L120/U120-1)</f>
        <v>#NAME?</v>
      </c>
      <c r="AC120" s="108" t="e">
        <f aca="false">IF(W120=0,"",L120/W120-1)</f>
        <v>#NAME?</v>
      </c>
    </row>
    <row collapsed="false" customFormat="false" customHeight="true" hidden="false" ht="50.1" outlineLevel="0" r="121">
      <c r="A121" s="88"/>
      <c r="B121" s="88"/>
      <c r="C121" s="89"/>
      <c r="D121" s="89"/>
      <c r="E121" s="90"/>
      <c r="F121" s="91"/>
      <c r="G121" s="92"/>
      <c r="H121" s="93"/>
      <c r="I121" s="94"/>
      <c r="J121" s="95"/>
      <c r="K121" s="96"/>
      <c r="L121" s="97"/>
      <c r="M121" s="98"/>
      <c r="N121" s="99"/>
      <c r="O121" s="100"/>
      <c r="P121" s="101"/>
      <c r="Q121" s="97" t="n">
        <f aca="false">P121*M121</f>
        <v>0</v>
      </c>
      <c r="R121" s="102"/>
      <c r="S121" s="103"/>
      <c r="T121" s="109"/>
      <c r="U121" s="105" t="e">
        <f aca="false">IF(EXACT(O121,Y121),M121,M121*(1-'Расчет ПРЕДЗАКАЗ'!$D$10))</f>
        <v>#NAME?</v>
      </c>
      <c r="V121" s="105" t="e">
        <f aca="false">P121*U121</f>
        <v>#NAME?</v>
      </c>
      <c r="W121" s="105" t="e">
        <f aca="false">IF(EXACT(O121,Y121),M121,M121*(1-'Расчет Прайс'!$D$10))</f>
        <v>#NAME?</v>
      </c>
      <c r="X121" s="105" t="e">
        <f aca="false">P121*W121</f>
        <v>#NAME?</v>
      </c>
      <c r="Y121" s="106" t="s">
        <v>101</v>
      </c>
      <c r="Z121" s="107" t="n">
        <f aca="false">IF(EXACT(O121;Y121);Q121;0)</f>
        <v>0</v>
      </c>
      <c r="AA121" s="107" t="n">
        <f aca="false">IF(Z121=0;Q121;0)</f>
        <v>0</v>
      </c>
      <c r="AB121" s="108" t="e">
        <f aca="false">IF(U121=0;"";L121/U121-1)</f>
        <v>#NAME?</v>
      </c>
      <c r="AC121" s="108" t="e">
        <f aca="false">IF(W121=0;"";L121/W121-1)</f>
        <v>#NAME?</v>
      </c>
    </row>
    <row collapsed="false" customFormat="false" customHeight="true" hidden="false" ht="50.1" outlineLevel="0" r="122">
      <c r="A122" s="88"/>
      <c r="B122" s="88"/>
      <c r="C122" s="89"/>
      <c r="D122" s="89"/>
      <c r="E122" s="90"/>
      <c r="F122" s="91"/>
      <c r="G122" s="92"/>
      <c r="H122" s="93"/>
      <c r="I122" s="94"/>
      <c r="J122" s="95"/>
      <c r="K122" s="96"/>
      <c r="L122" s="97"/>
      <c r="M122" s="98"/>
      <c r="N122" s="99"/>
      <c r="O122" s="100"/>
      <c r="P122" s="101"/>
      <c r="Q122" s="97" t="n">
        <f aca="false">P122*M122</f>
        <v>0</v>
      </c>
      <c r="R122" s="102"/>
      <c r="S122" s="103"/>
      <c r="T122" s="109"/>
      <c r="U122" s="105" t="e">
        <f aca="false">IF(EXACT(O122,Y122),M122,M122*(1-'Расчет ПРЕДЗАКАЗ'!$D$10))</f>
        <v>#NAME?</v>
      </c>
      <c r="V122" s="105" t="e">
        <f aca="false">P122*U122</f>
        <v>#NAME?</v>
      </c>
      <c r="W122" s="105" t="e">
        <f aca="false">IF(EXACT(O122,Y122),M122,M122*(1-'Расчет Прайс'!$D$10))</f>
        <v>#NAME?</v>
      </c>
      <c r="X122" s="105" t="e">
        <f aca="false">P122*W122</f>
        <v>#NAME?</v>
      </c>
      <c r="Y122" s="106" t="s">
        <v>101</v>
      </c>
      <c r="Z122" s="107" t="n">
        <f aca="false">IF(EXACT(O122;Y122);Q122;0)</f>
        <v>0</v>
      </c>
      <c r="AA122" s="107" t="n">
        <f aca="false">IF(Z122=0;Q122;0)</f>
        <v>0</v>
      </c>
      <c r="AB122" s="108" t="e">
        <f aca="false">IF(U122=0;"";L122/U122-1)</f>
        <v>#NAME?</v>
      </c>
      <c r="AC122" s="108" t="e">
        <f aca="false">IF(W122=0;"";L122/W122-1)</f>
        <v>#NAME?</v>
      </c>
    </row>
    <row collapsed="false" customFormat="false" customHeight="true" hidden="false" ht="50.1" outlineLevel="0" r="123">
      <c r="A123" s="88"/>
      <c r="B123" s="88"/>
      <c r="C123" s="89"/>
      <c r="D123" s="89"/>
      <c r="E123" s="90"/>
      <c r="F123" s="91"/>
      <c r="G123" s="92"/>
      <c r="H123" s="93"/>
      <c r="I123" s="94"/>
      <c r="J123" s="95"/>
      <c r="K123" s="96"/>
      <c r="L123" s="97"/>
      <c r="M123" s="98"/>
      <c r="N123" s="99"/>
      <c r="O123" s="100"/>
      <c r="P123" s="101"/>
      <c r="Q123" s="97" t="n">
        <f aca="false">P123*M123</f>
        <v>0</v>
      </c>
      <c r="R123" s="102"/>
      <c r="S123" s="103"/>
      <c r="T123" s="109"/>
      <c r="U123" s="105" t="e">
        <f aca="false">IF(EXACT(O123,Y123),M123,M123*(1-'Расчет ПРЕДЗАКАЗ'!$D$10))</f>
        <v>#NAME?</v>
      </c>
      <c r="V123" s="105" t="e">
        <f aca="false">P123*U123</f>
        <v>#NAME?</v>
      </c>
      <c r="W123" s="105" t="e">
        <f aca="false">IF(EXACT(O123,Y123),M123,M123*(1-'Расчет Прайс'!$D$10))</f>
        <v>#NAME?</v>
      </c>
      <c r="X123" s="105" t="e">
        <f aca="false">P123*W123</f>
        <v>#NAME?</v>
      </c>
      <c r="Y123" s="106" t="s">
        <v>101</v>
      </c>
      <c r="Z123" s="107" t="n">
        <f aca="false">IF(EXACT(O123;Y123);Q123;0)</f>
        <v>0</v>
      </c>
      <c r="AA123" s="107" t="n">
        <f aca="false">IF(Z123=0;Q123;0)</f>
        <v>0</v>
      </c>
      <c r="AB123" s="108" t="e">
        <f aca="false">IF(U123=0;"";L123/U123-1)</f>
        <v>#NAME?</v>
      </c>
      <c r="AC123" s="108" t="e">
        <f aca="false">IF(W123=0;"";L123/W123-1)</f>
        <v>#NAME?</v>
      </c>
    </row>
    <row collapsed="false" customFormat="false" customHeight="true" hidden="false" ht="50.1" outlineLevel="0" r="124">
      <c r="A124" s="88"/>
      <c r="B124" s="88"/>
      <c r="C124" s="89"/>
      <c r="D124" s="89"/>
      <c r="E124" s="90"/>
      <c r="F124" s="91"/>
      <c r="G124" s="92"/>
      <c r="H124" s="93"/>
      <c r="I124" s="94"/>
      <c r="J124" s="95"/>
      <c r="K124" s="96"/>
      <c r="L124" s="97"/>
      <c r="M124" s="98"/>
      <c r="N124" s="99"/>
      <c r="O124" s="100"/>
      <c r="P124" s="101"/>
      <c r="Q124" s="97" t="n">
        <f aca="false">P124*M124</f>
        <v>0</v>
      </c>
      <c r="R124" s="102"/>
      <c r="S124" s="103"/>
      <c r="T124" s="109"/>
      <c r="U124" s="105" t="e">
        <f aca="false">IF(EXACT(O124,Y124),M124,M124*(1-'Расчет ПРЕДЗАКАЗ'!$D$10))</f>
        <v>#NAME?</v>
      </c>
      <c r="V124" s="105" t="e">
        <f aca="false">P124*U124</f>
        <v>#NAME?</v>
      </c>
      <c r="W124" s="105" t="e">
        <f aca="false">IF(EXACT(O124,Y124),M124,M124*(1-'Расчет Прайс'!$D$10))</f>
        <v>#NAME?</v>
      </c>
      <c r="X124" s="105" t="e">
        <f aca="false">P124*W124</f>
        <v>#NAME?</v>
      </c>
      <c r="Y124" s="106" t="s">
        <v>101</v>
      </c>
      <c r="Z124" s="107" t="n">
        <f aca="false">IF(EXACT(O124;Y124);Q124;0)</f>
        <v>0</v>
      </c>
      <c r="AA124" s="107" t="n">
        <f aca="false">IF(Z124=0;Q124;0)</f>
        <v>0</v>
      </c>
      <c r="AB124" s="108" t="e">
        <f aca="false">IF(U124=0;"";L124/U124-1)</f>
        <v>#NAME?</v>
      </c>
      <c r="AC124" s="108" t="e">
        <f aca="false">IF(W124=0;"";L124/W124-1)</f>
        <v>#NAME?</v>
      </c>
    </row>
    <row collapsed="false" customFormat="false" customHeight="true" hidden="false" ht="50.1" outlineLevel="0" r="125">
      <c r="A125" s="88"/>
      <c r="B125" s="88"/>
      <c r="C125" s="89"/>
      <c r="D125" s="89"/>
      <c r="E125" s="90"/>
      <c r="F125" s="91"/>
      <c r="G125" s="92"/>
      <c r="H125" s="93"/>
      <c r="I125" s="94"/>
      <c r="J125" s="95"/>
      <c r="K125" s="96"/>
      <c r="L125" s="97"/>
      <c r="M125" s="98"/>
      <c r="N125" s="99"/>
      <c r="O125" s="100"/>
      <c r="P125" s="101"/>
      <c r="Q125" s="97" t="n">
        <f aca="false">P125*M125</f>
        <v>0</v>
      </c>
      <c r="R125" s="102"/>
      <c r="S125" s="103"/>
      <c r="T125" s="109"/>
      <c r="U125" s="105" t="e">
        <f aca="false">IF(EXACT(O125,Y125),M125,M125*(1-'Расчет ПРЕДЗАКАЗ'!$D$10))</f>
        <v>#NAME?</v>
      </c>
      <c r="V125" s="105" t="e">
        <f aca="false">P125*U125</f>
        <v>#NAME?</v>
      </c>
      <c r="W125" s="105" t="e">
        <f aca="false">IF(EXACT(O125,Y125),M125,M125*(1-'Расчет Прайс'!$D$10))</f>
        <v>#NAME?</v>
      </c>
      <c r="X125" s="105" t="e">
        <f aca="false">P125*W125</f>
        <v>#NAME?</v>
      </c>
      <c r="Y125" s="106" t="s">
        <v>101</v>
      </c>
      <c r="Z125" s="107" t="n">
        <f aca="false">IF(EXACT(O125;Y125);Q125;0)</f>
        <v>0</v>
      </c>
      <c r="AA125" s="107" t="n">
        <f aca="false">IF(Z125=0;Q125;0)</f>
        <v>0</v>
      </c>
      <c r="AB125" s="108" t="e">
        <f aca="false">IF(U125=0;"";L125/U125-1)</f>
        <v>#NAME?</v>
      </c>
      <c r="AC125" s="108" t="e">
        <f aca="false">IF(W125=0;"";L125/W125-1)</f>
        <v>#NAME?</v>
      </c>
    </row>
    <row collapsed="false" customFormat="false" customHeight="true" hidden="false" ht="50.1" outlineLevel="0" r="126">
      <c r="A126" s="88"/>
      <c r="B126" s="88"/>
      <c r="C126" s="89"/>
      <c r="D126" s="89"/>
      <c r="E126" s="90"/>
      <c r="F126" s="91"/>
      <c r="G126" s="92"/>
      <c r="H126" s="93"/>
      <c r="I126" s="94"/>
      <c r="J126" s="95"/>
      <c r="K126" s="96"/>
      <c r="L126" s="97"/>
      <c r="M126" s="98"/>
      <c r="N126" s="99"/>
      <c r="O126" s="100"/>
      <c r="P126" s="101"/>
      <c r="Q126" s="97" t="n">
        <f aca="false">P126*M126</f>
        <v>0</v>
      </c>
      <c r="R126" s="102"/>
      <c r="S126" s="103"/>
      <c r="T126" s="109"/>
      <c r="U126" s="105" t="e">
        <f aca="false">IF(EXACT(O126,Y126),M126,M126*(1-'Расчет ПРЕДЗАКАЗ'!$D$10))</f>
        <v>#NAME?</v>
      </c>
      <c r="V126" s="105" t="e">
        <f aca="false">P126*U126</f>
        <v>#NAME?</v>
      </c>
      <c r="W126" s="105" t="e">
        <f aca="false">IF(EXACT(O126,Y126),M126,M126*(1-'Расчет Прайс'!$D$10))</f>
        <v>#NAME?</v>
      </c>
      <c r="X126" s="105" t="e">
        <f aca="false">P126*W126</f>
        <v>#NAME?</v>
      </c>
      <c r="Y126" s="106" t="s">
        <v>101</v>
      </c>
      <c r="Z126" s="107" t="n">
        <f aca="false">IF(EXACT(O126;Y126);Q126;0)</f>
        <v>0</v>
      </c>
      <c r="AA126" s="107" t="n">
        <f aca="false">IF(Z126=0;Q126;0)</f>
        <v>0</v>
      </c>
      <c r="AB126" s="108" t="e">
        <f aca="false">IF(U126=0;"";L126/U126-1)</f>
        <v>#NAME?</v>
      </c>
      <c r="AC126" s="108" t="e">
        <f aca="false">IF(W126=0;"";L126/W126-1)</f>
        <v>#NAME?</v>
      </c>
    </row>
    <row collapsed="false" customFormat="false" customHeight="true" hidden="false" ht="50.1" outlineLevel="0" r="127">
      <c r="A127" s="88"/>
      <c r="B127" s="88"/>
      <c r="C127" s="89"/>
      <c r="D127" s="89"/>
      <c r="E127" s="90"/>
      <c r="F127" s="91"/>
      <c r="G127" s="92"/>
      <c r="H127" s="93"/>
      <c r="I127" s="94"/>
      <c r="J127" s="95"/>
      <c r="K127" s="96"/>
      <c r="L127" s="97"/>
      <c r="M127" s="98"/>
      <c r="N127" s="99"/>
      <c r="O127" s="100"/>
      <c r="P127" s="101"/>
      <c r="Q127" s="97" t="n">
        <f aca="false">P127*M127</f>
        <v>0</v>
      </c>
      <c r="R127" s="102"/>
      <c r="S127" s="103"/>
      <c r="T127" s="109"/>
      <c r="U127" s="105" t="e">
        <f aca="false">IF(EXACT(O127,Y127),M127,M127*(1-'Расчет ПРЕДЗАКАЗ'!$D$10))</f>
        <v>#NAME?</v>
      </c>
      <c r="V127" s="105" t="e">
        <f aca="false">P127*U127</f>
        <v>#NAME?</v>
      </c>
      <c r="W127" s="105" t="e">
        <f aca="false">IF(EXACT(O127,Y127),M127,M127*(1-'Расчет Прайс'!$D$10))</f>
        <v>#NAME?</v>
      </c>
      <c r="X127" s="105" t="e">
        <f aca="false">P127*W127</f>
        <v>#NAME?</v>
      </c>
      <c r="Y127" s="106" t="s">
        <v>101</v>
      </c>
      <c r="Z127" s="107" t="n">
        <f aca="false">IF(EXACT(O127;Y127);Q127;0)</f>
        <v>0</v>
      </c>
      <c r="AA127" s="107" t="n">
        <f aca="false">IF(Z127=0;Q127;0)</f>
        <v>0</v>
      </c>
      <c r="AB127" s="108" t="e">
        <f aca="false">IF(U127=0;"";L127/U127-1)</f>
        <v>#NAME?</v>
      </c>
      <c r="AC127" s="108" t="e">
        <f aca="false">IF(W127=0;"";L127/W127-1)</f>
        <v>#NAME?</v>
      </c>
    </row>
    <row collapsed="false" customFormat="false" customHeight="true" hidden="false" ht="50.1" outlineLevel="0" r="128">
      <c r="A128" s="88"/>
      <c r="B128" s="88"/>
      <c r="C128" s="89"/>
      <c r="D128" s="89"/>
      <c r="E128" s="90"/>
      <c r="F128" s="91"/>
      <c r="G128" s="92"/>
      <c r="H128" s="93"/>
      <c r="I128" s="94"/>
      <c r="J128" s="95"/>
      <c r="K128" s="96"/>
      <c r="L128" s="97"/>
      <c r="M128" s="98"/>
      <c r="N128" s="99"/>
      <c r="O128" s="100"/>
      <c r="P128" s="101"/>
      <c r="Q128" s="97" t="n">
        <f aca="false">P128*M128</f>
        <v>0</v>
      </c>
      <c r="R128" s="102"/>
      <c r="S128" s="103"/>
      <c r="T128" s="109"/>
      <c r="U128" s="105" t="e">
        <f aca="false">IF(EXACT(O128,Y128),M128,M128*(1-'Расчет ПРЕДЗАКАЗ'!$D$10))</f>
        <v>#NAME?</v>
      </c>
      <c r="V128" s="105" t="e">
        <f aca="false">P128*U128</f>
        <v>#NAME?</v>
      </c>
      <c r="W128" s="105" t="e">
        <f aca="false">IF(EXACT(O128,Y128),M128,M128*(1-'Расчет Прайс'!$D$10))</f>
        <v>#NAME?</v>
      </c>
      <c r="X128" s="105" t="e">
        <f aca="false">P128*W128</f>
        <v>#NAME?</v>
      </c>
      <c r="Y128" s="106" t="s">
        <v>101</v>
      </c>
      <c r="Z128" s="107" t="n">
        <f aca="false">IF(EXACT(O128;Y128);Q128;0)</f>
        <v>0</v>
      </c>
      <c r="AA128" s="107" t="n">
        <f aca="false">IF(Z128=0;Q128;0)</f>
        <v>0</v>
      </c>
      <c r="AB128" s="108" t="e">
        <f aca="false">IF(U128=0;"";L128/U128-1)</f>
        <v>#NAME?</v>
      </c>
      <c r="AC128" s="108" t="e">
        <f aca="false">IF(W128=0;"";L128/W128-1)</f>
        <v>#NAME?</v>
      </c>
    </row>
    <row collapsed="false" customFormat="false" customHeight="true" hidden="false" ht="50.1" outlineLevel="0" r="129">
      <c r="A129" s="88"/>
      <c r="B129" s="88"/>
      <c r="C129" s="89"/>
      <c r="D129" s="89"/>
      <c r="E129" s="90"/>
      <c r="F129" s="91"/>
      <c r="G129" s="92"/>
      <c r="H129" s="93"/>
      <c r="I129" s="94"/>
      <c r="J129" s="95"/>
      <c r="K129" s="96"/>
      <c r="L129" s="97"/>
      <c r="M129" s="98"/>
      <c r="N129" s="110"/>
      <c r="O129" s="100"/>
      <c r="P129" s="101"/>
      <c r="Q129" s="97" t="n">
        <f aca="false">P129*M129</f>
        <v>0</v>
      </c>
      <c r="R129" s="110"/>
      <c r="S129" s="103"/>
      <c r="T129" s="111"/>
      <c r="U129" s="105" t="e">
        <f aca="false">IF(EXACT(O129,Y129),M129,M129*(1-'Расчет ПРЕДЗАКАЗ'!$D$10))</f>
        <v>#NAME?</v>
      </c>
      <c r="V129" s="105" t="e">
        <f aca="false">P129*U129</f>
        <v>#NAME?</v>
      </c>
      <c r="W129" s="105" t="e">
        <f aca="false">IF(EXACT(O129,Y129),M129,M129*(1-'Расчет Прайс'!$D$10))</f>
        <v>#NAME?</v>
      </c>
      <c r="X129" s="105" t="e">
        <f aca="false">P129*W129</f>
        <v>#NAME?</v>
      </c>
      <c r="Y129" s="106" t="s">
        <v>101</v>
      </c>
      <c r="Z129" s="107" t="n">
        <f aca="false">IF(EXACT(O129;Y129);Q129;0)</f>
        <v>0</v>
      </c>
      <c r="AA129" s="107" t="n">
        <f aca="false">IF(Z129=0;Q129;0)</f>
        <v>0</v>
      </c>
      <c r="AB129" s="108" t="e">
        <f aca="false">IF(U129=0;"";L129/U129-1)</f>
        <v>#NAME?</v>
      </c>
      <c r="AC129" s="108" t="e">
        <f aca="false">IF(W129=0;"";L129/W129-1)</f>
        <v>#NAME?</v>
      </c>
    </row>
    <row collapsed="false" customFormat="false" customHeight="true" hidden="false" ht="50.1" outlineLevel="0" r="130">
      <c r="A130" s="88"/>
      <c r="B130" s="88"/>
      <c r="C130" s="89"/>
      <c r="D130" s="89"/>
      <c r="E130" s="90"/>
      <c r="F130" s="91"/>
      <c r="G130" s="92"/>
      <c r="H130" s="93"/>
      <c r="I130" s="94"/>
      <c r="J130" s="95"/>
      <c r="K130" s="96"/>
      <c r="L130" s="97"/>
      <c r="M130" s="98"/>
      <c r="N130" s="110"/>
      <c r="O130" s="100"/>
      <c r="P130" s="101"/>
      <c r="Q130" s="97" t="n">
        <f aca="false">P130*M130</f>
        <v>0</v>
      </c>
      <c r="R130" s="110"/>
      <c r="S130" s="103"/>
      <c r="T130" s="111"/>
      <c r="U130" s="105" t="e">
        <f aca="false">IF(EXACT(O130,Y130),M130,M130*(1-'Расчет ПРЕДЗАКАЗ'!$D$10))</f>
        <v>#NAME?</v>
      </c>
      <c r="V130" s="105" t="e">
        <f aca="false">P130*U130</f>
        <v>#NAME?</v>
      </c>
      <c r="W130" s="105" t="e">
        <f aca="false">IF(EXACT(O130,Y130),M130,M130*(1-'Расчет Прайс'!$D$10))</f>
        <v>#NAME?</v>
      </c>
      <c r="X130" s="105" t="e">
        <f aca="false">P130*W130</f>
        <v>#NAME?</v>
      </c>
      <c r="Y130" s="106" t="s">
        <v>101</v>
      </c>
      <c r="Z130" s="107" t="n">
        <f aca="false">IF(EXACT(O130;Y130);Q130;0)</f>
        <v>0</v>
      </c>
      <c r="AA130" s="107" t="n">
        <f aca="false">IF(Z130=0;Q130;0)</f>
        <v>0</v>
      </c>
      <c r="AB130" s="108" t="e">
        <f aca="false">IF(U130=0;"";L130/U130-1)</f>
        <v>#NAME?</v>
      </c>
      <c r="AC130" s="108" t="e">
        <f aca="false">IF(W130=0;"";L130/W130-1)</f>
        <v>#NAME?</v>
      </c>
    </row>
    <row collapsed="false" customFormat="false" customHeight="true" hidden="false" ht="50.1" outlineLevel="0" r="131">
      <c r="A131" s="88"/>
      <c r="B131" s="88"/>
      <c r="C131" s="89"/>
      <c r="D131" s="89"/>
      <c r="E131" s="90"/>
      <c r="F131" s="91"/>
      <c r="G131" s="92"/>
      <c r="H131" s="93"/>
      <c r="I131" s="94"/>
      <c r="J131" s="95"/>
      <c r="K131" s="96"/>
      <c r="L131" s="97"/>
      <c r="M131" s="98"/>
      <c r="N131" s="110"/>
      <c r="O131" s="100"/>
      <c r="P131" s="101"/>
      <c r="Q131" s="97" t="n">
        <f aca="false">P131*M131</f>
        <v>0</v>
      </c>
      <c r="R131" s="110"/>
      <c r="S131" s="103"/>
      <c r="T131" s="111"/>
      <c r="U131" s="105" t="e">
        <f aca="false">IF(EXACT(O131,Y131),M131,M131*(1-'Расчет ПРЕДЗАКАЗ'!$D$10))</f>
        <v>#NAME?</v>
      </c>
      <c r="V131" s="105" t="e">
        <f aca="false">P131*U131</f>
        <v>#NAME?</v>
      </c>
      <c r="W131" s="105" t="e">
        <f aca="false">IF(EXACT(O131,Y131),M131,M131*(1-'Расчет Прайс'!$D$10))</f>
        <v>#NAME?</v>
      </c>
      <c r="X131" s="105" t="e">
        <f aca="false">P131*W131</f>
        <v>#NAME?</v>
      </c>
      <c r="Y131" s="106" t="s">
        <v>101</v>
      </c>
      <c r="Z131" s="107" t="n">
        <f aca="false">IF(EXACT(O131;Y131);Q131;0)</f>
        <v>0</v>
      </c>
      <c r="AA131" s="107" t="n">
        <f aca="false">IF(Z131=0;Q131;0)</f>
        <v>0</v>
      </c>
      <c r="AB131" s="108" t="e">
        <f aca="false">IF(U131=0;"";L131/U131-1)</f>
        <v>#NAME?</v>
      </c>
      <c r="AC131" s="108" t="e">
        <f aca="false">IF(W131=0;"";L131/W131-1)</f>
        <v>#NAME?</v>
      </c>
    </row>
    <row collapsed="false" customFormat="false" customHeight="true" hidden="false" ht="50.1" outlineLevel="0" r="132">
      <c r="A132" s="88"/>
      <c r="B132" s="88"/>
      <c r="C132" s="89"/>
      <c r="D132" s="89"/>
      <c r="E132" s="90"/>
      <c r="F132" s="91"/>
      <c r="G132" s="92"/>
      <c r="H132" s="93"/>
      <c r="I132" s="94"/>
      <c r="J132" s="95"/>
      <c r="K132" s="96"/>
      <c r="L132" s="97"/>
      <c r="M132" s="98"/>
      <c r="N132" s="110"/>
      <c r="O132" s="100"/>
      <c r="P132" s="101"/>
      <c r="Q132" s="97" t="n">
        <f aca="false">P132*M132</f>
        <v>0</v>
      </c>
      <c r="R132" s="110"/>
      <c r="S132" s="103"/>
      <c r="T132" s="111"/>
      <c r="U132" s="105" t="e">
        <f aca="false">IF(EXACT(O132,Y132),M132,M132*(1-'Расчет ПРЕДЗАКАЗ'!$D$10))</f>
        <v>#NAME?</v>
      </c>
      <c r="V132" s="105" t="e">
        <f aca="false">P132*U132</f>
        <v>#NAME?</v>
      </c>
      <c r="W132" s="105" t="e">
        <f aca="false">IF(EXACT(O132,Y132),M132,M132*(1-'Расчет Прайс'!$D$10))</f>
        <v>#NAME?</v>
      </c>
      <c r="X132" s="105" t="e">
        <f aca="false">P132*W132</f>
        <v>#NAME?</v>
      </c>
      <c r="Y132" s="106" t="s">
        <v>101</v>
      </c>
      <c r="Z132" s="107" t="n">
        <f aca="false">IF(EXACT(O132;Y132);Q132;0)</f>
        <v>0</v>
      </c>
      <c r="AA132" s="107" t="n">
        <f aca="false">IF(Z132=0;Q132;0)</f>
        <v>0</v>
      </c>
      <c r="AB132" s="108" t="e">
        <f aca="false">IF(U132=0;"";L132/U132-1)</f>
        <v>#NAME?</v>
      </c>
      <c r="AC132" s="108" t="e">
        <f aca="false">IF(W132=0;"";L132/W132-1)</f>
        <v>#NAME?</v>
      </c>
    </row>
    <row collapsed="false" customFormat="false" customHeight="true" hidden="false" ht="50.1" outlineLevel="0" r="133">
      <c r="A133" s="88"/>
      <c r="B133" s="88"/>
      <c r="C133" s="89"/>
      <c r="D133" s="89"/>
      <c r="E133" s="90"/>
      <c r="F133" s="91"/>
      <c r="G133" s="92"/>
      <c r="H133" s="93"/>
      <c r="I133" s="94"/>
      <c r="J133" s="95"/>
      <c r="K133" s="96"/>
      <c r="L133" s="97"/>
      <c r="M133" s="98"/>
      <c r="N133" s="110"/>
      <c r="O133" s="100"/>
      <c r="P133" s="101"/>
      <c r="Q133" s="97" t="n">
        <f aca="false">P133*M133</f>
        <v>0</v>
      </c>
      <c r="R133" s="110"/>
      <c r="S133" s="103"/>
      <c r="T133" s="111"/>
      <c r="U133" s="105" t="e">
        <f aca="false">IF(EXACT(O133,Y133),M133,M133*(1-'Расчет ПРЕДЗАКАЗ'!$D$10))</f>
        <v>#NAME?</v>
      </c>
      <c r="V133" s="105" t="e">
        <f aca="false">P133*U133</f>
        <v>#NAME?</v>
      </c>
      <c r="W133" s="105" t="e">
        <f aca="false">IF(EXACT(O133,Y133),M133,M133*(1-'Расчет Прайс'!$D$10))</f>
        <v>#NAME?</v>
      </c>
      <c r="X133" s="105" t="e">
        <f aca="false">P133*W133</f>
        <v>#NAME?</v>
      </c>
      <c r="Y133" s="106" t="s">
        <v>101</v>
      </c>
      <c r="Z133" s="107" t="n">
        <f aca="false">IF(EXACT(O133;Y133);Q133;0)</f>
        <v>0</v>
      </c>
      <c r="AA133" s="107" t="n">
        <f aca="false">IF(Z133=0;Q133;0)</f>
        <v>0</v>
      </c>
      <c r="AB133" s="108" t="e">
        <f aca="false">IF(U133=0;"";L133/U133-1)</f>
        <v>#NAME?</v>
      </c>
      <c r="AC133" s="108" t="e">
        <f aca="false">IF(W133=0;"";L133/W133-1)</f>
        <v>#NAME?</v>
      </c>
    </row>
    <row collapsed="false" customFormat="false" customHeight="true" hidden="false" ht="50.1" outlineLevel="0" r="134">
      <c r="A134" s="88"/>
      <c r="B134" s="88"/>
      <c r="C134" s="89"/>
      <c r="D134" s="89"/>
      <c r="E134" s="90"/>
      <c r="F134" s="91"/>
      <c r="G134" s="92"/>
      <c r="H134" s="93"/>
      <c r="I134" s="94"/>
      <c r="J134" s="95"/>
      <c r="K134" s="96"/>
      <c r="L134" s="97"/>
      <c r="M134" s="98"/>
      <c r="N134" s="110"/>
      <c r="O134" s="100"/>
      <c r="P134" s="101"/>
      <c r="Q134" s="97" t="n">
        <f aca="false">P134*M134</f>
        <v>0</v>
      </c>
      <c r="R134" s="110"/>
      <c r="S134" s="103"/>
      <c r="T134" s="111"/>
      <c r="U134" s="105" t="e">
        <f aca="false">IF(EXACT(O134,Y134),M134,M134*(1-'Расчет ПРЕДЗАКАЗ'!$D$10))</f>
        <v>#NAME?</v>
      </c>
      <c r="V134" s="105" t="e">
        <f aca="false">P134*U134</f>
        <v>#NAME?</v>
      </c>
      <c r="W134" s="105" t="e">
        <f aca="false">IF(EXACT(O134,Y134),M134,M134*(1-'Расчет Прайс'!$D$10))</f>
        <v>#NAME?</v>
      </c>
      <c r="X134" s="105" t="e">
        <f aca="false">P134*W134</f>
        <v>#NAME?</v>
      </c>
      <c r="Y134" s="106" t="s">
        <v>101</v>
      </c>
      <c r="Z134" s="107" t="n">
        <f aca="false">IF(EXACT(O134;Y134);Q134;0)</f>
        <v>0</v>
      </c>
      <c r="AA134" s="107" t="n">
        <f aca="false">IF(Z134=0;Q134;0)</f>
        <v>0</v>
      </c>
      <c r="AB134" s="108" t="e">
        <f aca="false">IF(U134=0;"";L134/U134-1)</f>
        <v>#NAME?</v>
      </c>
      <c r="AC134" s="108" t="e">
        <f aca="false">IF(W134=0;"";L134/W134-1)</f>
        <v>#NAME?</v>
      </c>
    </row>
    <row collapsed="false" customFormat="false" customHeight="true" hidden="false" ht="11.25" outlineLevel="0" r="135"/>
    <row collapsed="false" customFormat="false" customHeight="true" hidden="false" ht="50.1" outlineLevel="0" r="136">
      <c r="A136" s="88" t="n">
        <v>171</v>
      </c>
      <c r="B136" s="88" t="s">
        <v>178</v>
      </c>
      <c r="C136" s="89" t="s">
        <v>179</v>
      </c>
      <c r="D136" s="89" t="s">
        <v>93</v>
      </c>
      <c r="E136" s="90" t="s">
        <v>93</v>
      </c>
      <c r="F136" s="91" t="s">
        <v>180</v>
      </c>
      <c r="G136" s="92" t="s">
        <v>95</v>
      </c>
      <c r="H136" s="93" t="s">
        <v>181</v>
      </c>
      <c r="I136" s="94" t="s">
        <v>182</v>
      </c>
      <c r="J136" s="95" t="s">
        <v>98</v>
      </c>
      <c r="K136" s="96" t="s">
        <v>99</v>
      </c>
      <c r="L136" s="97" t="n">
        <v>4740</v>
      </c>
      <c r="M136" s="98" t="n">
        <v>2959</v>
      </c>
      <c r="N136" s="99" t="s">
        <v>183</v>
      </c>
      <c r="O136" s="100" t="s">
        <v>101</v>
      </c>
      <c r="P136" s="101"/>
      <c r="Q136" s="97" t="n">
        <f aca="false">P136*M136</f>
        <v>0</v>
      </c>
      <c r="R136" s="102"/>
      <c r="S136" s="103" t="n">
        <v>46</v>
      </c>
      <c r="T136" s="104"/>
      <c r="U136" s="105" t="n">
        <f aca="false">IF(EXACT(O136,Y136),M136,M136*(1-'Расчет ПРЕДЗАКАЗ'!$D$10))</f>
        <v>2959</v>
      </c>
      <c r="V136" s="105" t="n">
        <f aca="false">P136*U136</f>
        <v>0</v>
      </c>
      <c r="W136" s="105" t="n">
        <f aca="false">IF(EXACT(O136,Y136),M136,M136*(1-'Расчет Прайс'!$D$10))</f>
        <v>2959</v>
      </c>
      <c r="X136" s="105" t="n">
        <f aca="false">P136*W136</f>
        <v>0</v>
      </c>
      <c r="Y136" s="106" t="s">
        <v>101</v>
      </c>
      <c r="Z136" s="107" t="n">
        <f aca="false">IF(EXACT(O136;Y136);Q136;0)</f>
        <v>0</v>
      </c>
      <c r="AA136" s="107" t="n">
        <f aca="false">IF(Z136=0;Q136;0)</f>
        <v>0</v>
      </c>
      <c r="AB136" s="108" t="n">
        <f aca="false">IF(U136=0,"",L136/U136-1)</f>
        <v>0.601892531260561</v>
      </c>
      <c r="AC136" s="108" t="n">
        <f aca="false">IF(W136=0,"",L136/W136-1)</f>
        <v>0.601892531260561</v>
      </c>
    </row>
    <row collapsed="false" customFormat="false" customHeight="true" hidden="false" ht="50.1" outlineLevel="0" r="137">
      <c r="A137" s="88"/>
      <c r="B137" s="88"/>
      <c r="C137" s="89"/>
      <c r="D137" s="89"/>
      <c r="E137" s="90"/>
      <c r="F137" s="91"/>
      <c r="G137" s="92"/>
      <c r="H137" s="93"/>
      <c r="I137" s="94"/>
      <c r="J137" s="95"/>
      <c r="K137" s="96" t="s">
        <v>102</v>
      </c>
      <c r="L137" s="97" t="n">
        <v>4740</v>
      </c>
      <c r="M137" s="98" t="n">
        <v>2959</v>
      </c>
      <c r="N137" s="99" t="s">
        <v>184</v>
      </c>
      <c r="O137" s="100" t="s">
        <v>101</v>
      </c>
      <c r="P137" s="101"/>
      <c r="Q137" s="97" t="n">
        <f aca="false">P137*M137</f>
        <v>0</v>
      </c>
      <c r="R137" s="102"/>
      <c r="S137" s="103" t="n">
        <v>59</v>
      </c>
      <c r="T137" s="109"/>
      <c r="U137" s="105" t="n">
        <f aca="false">IF(EXACT(O137,Y137),M137,M137*(1-'Расчет ПРЕДЗАКАЗ'!$D$10))</f>
        <v>2959</v>
      </c>
      <c r="V137" s="105" t="n">
        <f aca="false">P137*U137</f>
        <v>0</v>
      </c>
      <c r="W137" s="105" t="n">
        <f aca="false">IF(EXACT(O137,Y137),M137,M137*(1-'Расчет Прайс'!$D$10))</f>
        <v>2959</v>
      </c>
      <c r="X137" s="105" t="n">
        <f aca="false">P137*W137</f>
        <v>0</v>
      </c>
      <c r="Y137" s="106" t="s">
        <v>101</v>
      </c>
      <c r="Z137" s="107" t="n">
        <f aca="false">IF(EXACT(O137;Y137);Q137;0)</f>
        <v>0</v>
      </c>
      <c r="AA137" s="107" t="n">
        <f aca="false">IF(Z137=0;Q137;0)</f>
        <v>0</v>
      </c>
      <c r="AB137" s="108" t="n">
        <f aca="false">IF(U137=0;"";L137/U137-1)</f>
        <v>0.601892531260561</v>
      </c>
      <c r="AC137" s="108" t="n">
        <f aca="false">IF(W137=0;"";L137/W137-1)</f>
        <v>0.601892531260561</v>
      </c>
    </row>
    <row collapsed="false" customFormat="false" customHeight="true" hidden="false" ht="50.1" outlineLevel="0" r="138">
      <c r="A138" s="88"/>
      <c r="B138" s="88"/>
      <c r="C138" s="89"/>
      <c r="D138" s="89"/>
      <c r="E138" s="90"/>
      <c r="F138" s="91"/>
      <c r="G138" s="92"/>
      <c r="H138" s="93"/>
      <c r="I138" s="94"/>
      <c r="J138" s="95"/>
      <c r="K138" s="96" t="s">
        <v>104</v>
      </c>
      <c r="L138" s="97" t="n">
        <v>4740</v>
      </c>
      <c r="M138" s="98" t="n">
        <v>2959</v>
      </c>
      <c r="N138" s="99" t="s">
        <v>185</v>
      </c>
      <c r="O138" s="100" t="s">
        <v>101</v>
      </c>
      <c r="P138" s="101"/>
      <c r="Q138" s="97" t="n">
        <f aca="false">P138*M138</f>
        <v>0</v>
      </c>
      <c r="R138" s="102"/>
      <c r="S138" s="103" t="n">
        <v>24</v>
      </c>
      <c r="T138" s="109"/>
      <c r="U138" s="105" t="n">
        <f aca="false">IF(EXACT(O138,Y138),M138,M138*(1-'Расчет ПРЕДЗАКАЗ'!$D$10))</f>
        <v>2959</v>
      </c>
      <c r="V138" s="105" t="n">
        <f aca="false">P138*U138</f>
        <v>0</v>
      </c>
      <c r="W138" s="105" t="n">
        <f aca="false">IF(EXACT(O138,Y138),M138,M138*(1-'Расчет Прайс'!$D$10))</f>
        <v>2959</v>
      </c>
      <c r="X138" s="105" t="n">
        <f aca="false">P138*W138</f>
        <v>0</v>
      </c>
      <c r="Y138" s="106" t="s">
        <v>101</v>
      </c>
      <c r="Z138" s="107" t="n">
        <f aca="false">IF(EXACT(O138;Y138);Q138;0)</f>
        <v>0</v>
      </c>
      <c r="AA138" s="107" t="n">
        <f aca="false">IF(Z138=0;Q138;0)</f>
        <v>0</v>
      </c>
      <c r="AB138" s="108" t="n">
        <f aca="false">IF(U138=0;"";L138/U138-1)</f>
        <v>0.601892531260561</v>
      </c>
      <c r="AC138" s="108" t="n">
        <f aca="false">IF(W138=0;"";L138/W138-1)</f>
        <v>0.601892531260561</v>
      </c>
    </row>
    <row collapsed="false" customFormat="false" customHeight="true" hidden="false" ht="50.1" outlineLevel="0" r="139">
      <c r="A139" s="88"/>
      <c r="B139" s="88"/>
      <c r="C139" s="89"/>
      <c r="D139" s="89"/>
      <c r="E139" s="90"/>
      <c r="F139" s="91"/>
      <c r="G139" s="92"/>
      <c r="H139" s="93"/>
      <c r="I139" s="94"/>
      <c r="J139" s="95"/>
      <c r="K139" s="96" t="s">
        <v>106</v>
      </c>
      <c r="L139" s="97" t="n">
        <v>4740</v>
      </c>
      <c r="M139" s="98" t="n">
        <v>2959</v>
      </c>
      <c r="N139" s="99" t="s">
        <v>186</v>
      </c>
      <c r="O139" s="100" t="s">
        <v>101</v>
      </c>
      <c r="P139" s="101"/>
      <c r="Q139" s="97" t="n">
        <f aca="false">P139*M139</f>
        <v>0</v>
      </c>
      <c r="R139" s="102"/>
      <c r="S139" s="103" t="n">
        <v>52</v>
      </c>
      <c r="T139" s="109"/>
      <c r="U139" s="105" t="n">
        <f aca="false">IF(EXACT(O139,Y139),M139,M139*(1-'Расчет ПРЕДЗАКАЗ'!$D$10))</f>
        <v>2959</v>
      </c>
      <c r="V139" s="105" t="n">
        <f aca="false">P139*U139</f>
        <v>0</v>
      </c>
      <c r="W139" s="105" t="n">
        <f aca="false">IF(EXACT(O139,Y139),M139,M139*(1-'Расчет Прайс'!$D$10))</f>
        <v>2959</v>
      </c>
      <c r="X139" s="105" t="n">
        <f aca="false">P139*W139</f>
        <v>0</v>
      </c>
      <c r="Y139" s="106" t="s">
        <v>101</v>
      </c>
      <c r="Z139" s="107" t="n">
        <f aca="false">IF(EXACT(O139;Y139);Q139;0)</f>
        <v>0</v>
      </c>
      <c r="AA139" s="107" t="n">
        <f aca="false">IF(Z139=0;Q139;0)</f>
        <v>0</v>
      </c>
      <c r="AB139" s="108" t="n">
        <f aca="false">IF(U139=0;"";L139/U139-1)</f>
        <v>0.601892531260561</v>
      </c>
      <c r="AC139" s="108" t="n">
        <f aca="false">IF(W139=0;"";L139/W139-1)</f>
        <v>0.601892531260561</v>
      </c>
    </row>
    <row collapsed="false" customFormat="false" customHeight="true" hidden="false" ht="50.1" outlineLevel="0" r="140">
      <c r="A140" s="88"/>
      <c r="B140" s="88"/>
      <c r="C140" s="89"/>
      <c r="D140" s="89"/>
      <c r="E140" s="90"/>
      <c r="F140" s="91"/>
      <c r="G140" s="92"/>
      <c r="H140" s="93"/>
      <c r="I140" s="94"/>
      <c r="J140" s="95"/>
      <c r="K140" s="96"/>
      <c r="L140" s="97"/>
      <c r="M140" s="98"/>
      <c r="N140" s="99"/>
      <c r="O140" s="100"/>
      <c r="P140" s="101"/>
      <c r="Q140" s="97" t="n">
        <f aca="false">P140*M140</f>
        <v>0</v>
      </c>
      <c r="R140" s="102"/>
      <c r="S140" s="103"/>
      <c r="T140" s="109"/>
      <c r="U140" s="105" t="e">
        <f aca="false">IF(EXACT(O140,Y140),M140,M140*(1-'Расчет ПРЕДЗАКАЗ'!$D$10))</f>
        <v>#NAME?</v>
      </c>
      <c r="V140" s="105" t="e">
        <f aca="false">P140*U140</f>
        <v>#NAME?</v>
      </c>
      <c r="W140" s="105" t="e">
        <f aca="false">IF(EXACT(O140,Y140),M140,M140*(1-'Расчет Прайс'!$D$10))</f>
        <v>#NAME?</v>
      </c>
      <c r="X140" s="105" t="e">
        <f aca="false">P140*W140</f>
        <v>#NAME?</v>
      </c>
      <c r="Y140" s="106" t="s">
        <v>101</v>
      </c>
      <c r="Z140" s="107" t="n">
        <f aca="false">IF(EXACT(O140;Y140);Q140;0)</f>
        <v>0</v>
      </c>
      <c r="AA140" s="107" t="n">
        <f aca="false">IF(Z140=0;Q140;0)</f>
        <v>0</v>
      </c>
      <c r="AB140" s="108" t="e">
        <f aca="false">IF(U140=0;"";L140/U140-1)</f>
        <v>#NAME?</v>
      </c>
      <c r="AC140" s="108" t="e">
        <f aca="false">IF(W140=0;"";L140/W140-1)</f>
        <v>#NAME?</v>
      </c>
    </row>
    <row collapsed="false" customFormat="false" customHeight="true" hidden="false" ht="50.1" outlineLevel="0" r="141">
      <c r="A141" s="88"/>
      <c r="B141" s="88"/>
      <c r="C141" s="89"/>
      <c r="D141" s="89"/>
      <c r="E141" s="90"/>
      <c r="F141" s="91"/>
      <c r="G141" s="92"/>
      <c r="H141" s="93"/>
      <c r="I141" s="94"/>
      <c r="J141" s="95"/>
      <c r="K141" s="96"/>
      <c r="L141" s="97"/>
      <c r="M141" s="98"/>
      <c r="N141" s="99"/>
      <c r="O141" s="100"/>
      <c r="P141" s="101"/>
      <c r="Q141" s="97" t="n">
        <f aca="false">P141*M141</f>
        <v>0</v>
      </c>
      <c r="R141" s="102"/>
      <c r="S141" s="103"/>
      <c r="T141" s="109"/>
      <c r="U141" s="105" t="e">
        <f aca="false">IF(EXACT(O141,Y141),M141,M141*(1-'Расчет ПРЕДЗАКАЗ'!$D$10))</f>
        <v>#NAME?</v>
      </c>
      <c r="V141" s="105" t="e">
        <f aca="false">P141*U141</f>
        <v>#NAME?</v>
      </c>
      <c r="W141" s="105" t="e">
        <f aca="false">IF(EXACT(O141,Y141),M141,M141*(1-'Расчет Прайс'!$D$10))</f>
        <v>#NAME?</v>
      </c>
      <c r="X141" s="105" t="e">
        <f aca="false">P141*W141</f>
        <v>#NAME?</v>
      </c>
      <c r="Y141" s="106" t="s">
        <v>101</v>
      </c>
      <c r="Z141" s="107" t="n">
        <f aca="false">IF(EXACT(O141;Y141);Q141;0)</f>
        <v>0</v>
      </c>
      <c r="AA141" s="107" t="n">
        <f aca="false">IF(Z141=0;Q141;0)</f>
        <v>0</v>
      </c>
      <c r="AB141" s="108" t="e">
        <f aca="false">IF(U141=0;"";L141/U141-1)</f>
        <v>#NAME?</v>
      </c>
      <c r="AC141" s="108" t="e">
        <f aca="false">IF(W141=0;"";L141/W141-1)</f>
        <v>#NAME?</v>
      </c>
    </row>
    <row collapsed="false" customFormat="false" customHeight="true" hidden="false" ht="50.1" outlineLevel="0" r="142">
      <c r="A142" s="88"/>
      <c r="B142" s="88"/>
      <c r="C142" s="89"/>
      <c r="D142" s="89"/>
      <c r="E142" s="90"/>
      <c r="F142" s="91"/>
      <c r="G142" s="92"/>
      <c r="H142" s="93"/>
      <c r="I142" s="94"/>
      <c r="J142" s="95"/>
      <c r="K142" s="96"/>
      <c r="L142" s="97"/>
      <c r="M142" s="98"/>
      <c r="N142" s="99"/>
      <c r="O142" s="100"/>
      <c r="P142" s="101"/>
      <c r="Q142" s="97" t="n">
        <f aca="false">P142*M142</f>
        <v>0</v>
      </c>
      <c r="R142" s="102"/>
      <c r="S142" s="103"/>
      <c r="T142" s="109"/>
      <c r="U142" s="105" t="e">
        <f aca="false">IF(EXACT(O142,Y142),M142,M142*(1-'Расчет ПРЕДЗАКАЗ'!$D$10))</f>
        <v>#NAME?</v>
      </c>
      <c r="V142" s="105" t="e">
        <f aca="false">P142*U142</f>
        <v>#NAME?</v>
      </c>
      <c r="W142" s="105" t="e">
        <f aca="false">IF(EXACT(O142,Y142),M142,M142*(1-'Расчет Прайс'!$D$10))</f>
        <v>#NAME?</v>
      </c>
      <c r="X142" s="105" t="e">
        <f aca="false">P142*W142</f>
        <v>#NAME?</v>
      </c>
      <c r="Y142" s="106" t="s">
        <v>101</v>
      </c>
      <c r="Z142" s="107" t="n">
        <f aca="false">IF(EXACT(O142;Y142);Q142;0)</f>
        <v>0</v>
      </c>
      <c r="AA142" s="107" t="n">
        <f aca="false">IF(Z142=0;Q142;0)</f>
        <v>0</v>
      </c>
      <c r="AB142" s="108" t="e">
        <f aca="false">IF(U142=0;"";L142/U142-1)</f>
        <v>#NAME?</v>
      </c>
      <c r="AC142" s="108" t="e">
        <f aca="false">IF(W142=0;"";L142/W142-1)</f>
        <v>#NAME?</v>
      </c>
    </row>
    <row collapsed="false" customFormat="false" customHeight="true" hidden="false" ht="50.1" outlineLevel="0" r="143">
      <c r="A143" s="88"/>
      <c r="B143" s="88"/>
      <c r="C143" s="89"/>
      <c r="D143" s="89"/>
      <c r="E143" s="90"/>
      <c r="F143" s="91"/>
      <c r="G143" s="92"/>
      <c r="H143" s="93"/>
      <c r="I143" s="94"/>
      <c r="J143" s="95"/>
      <c r="K143" s="96"/>
      <c r="L143" s="97"/>
      <c r="M143" s="98"/>
      <c r="N143" s="99"/>
      <c r="O143" s="100"/>
      <c r="P143" s="101"/>
      <c r="Q143" s="97" t="n">
        <f aca="false">P143*M143</f>
        <v>0</v>
      </c>
      <c r="R143" s="102"/>
      <c r="S143" s="103"/>
      <c r="T143" s="109"/>
      <c r="U143" s="105" t="e">
        <f aca="false">IF(EXACT(O143,Y143),M143,M143*(1-'Расчет ПРЕДЗАКАЗ'!$D$10))</f>
        <v>#NAME?</v>
      </c>
      <c r="V143" s="105" t="e">
        <f aca="false">P143*U143</f>
        <v>#NAME?</v>
      </c>
      <c r="W143" s="105" t="e">
        <f aca="false">IF(EXACT(O143,Y143),M143,M143*(1-'Расчет Прайс'!$D$10))</f>
        <v>#NAME?</v>
      </c>
      <c r="X143" s="105" t="e">
        <f aca="false">P143*W143</f>
        <v>#NAME?</v>
      </c>
      <c r="Y143" s="106" t="s">
        <v>101</v>
      </c>
      <c r="Z143" s="107" t="n">
        <f aca="false">IF(EXACT(O143;Y143);Q143;0)</f>
        <v>0</v>
      </c>
      <c r="AA143" s="107" t="n">
        <f aca="false">IF(Z143=0;Q143;0)</f>
        <v>0</v>
      </c>
      <c r="AB143" s="108" t="e">
        <f aca="false">IF(U143=0;"";L143/U143-1)</f>
        <v>#NAME?</v>
      </c>
      <c r="AC143" s="108" t="e">
        <f aca="false">IF(W143=0;"";L143/W143-1)</f>
        <v>#NAME?</v>
      </c>
    </row>
    <row collapsed="false" customFormat="false" customHeight="true" hidden="false" ht="50.1" outlineLevel="0" r="144">
      <c r="A144" s="88"/>
      <c r="B144" s="88"/>
      <c r="C144" s="89"/>
      <c r="D144" s="89"/>
      <c r="E144" s="90"/>
      <c r="F144" s="91"/>
      <c r="G144" s="92"/>
      <c r="H144" s="93"/>
      <c r="I144" s="94"/>
      <c r="J144" s="95"/>
      <c r="K144" s="96"/>
      <c r="L144" s="97"/>
      <c r="M144" s="98"/>
      <c r="N144" s="99"/>
      <c r="O144" s="100"/>
      <c r="P144" s="101"/>
      <c r="Q144" s="97" t="n">
        <f aca="false">P144*M144</f>
        <v>0</v>
      </c>
      <c r="R144" s="102"/>
      <c r="S144" s="103"/>
      <c r="T144" s="109"/>
      <c r="U144" s="105" t="e">
        <f aca="false">IF(EXACT(O144,Y144),M144,M144*(1-'Расчет ПРЕДЗАКАЗ'!$D$10))</f>
        <v>#NAME?</v>
      </c>
      <c r="V144" s="105" t="e">
        <f aca="false">P144*U144</f>
        <v>#NAME?</v>
      </c>
      <c r="W144" s="105" t="e">
        <f aca="false">IF(EXACT(O144,Y144),M144,M144*(1-'Расчет Прайс'!$D$10))</f>
        <v>#NAME?</v>
      </c>
      <c r="X144" s="105" t="e">
        <f aca="false">P144*W144</f>
        <v>#NAME?</v>
      </c>
      <c r="Y144" s="106" t="s">
        <v>101</v>
      </c>
      <c r="Z144" s="107" t="n">
        <f aca="false">IF(EXACT(O144;Y144);Q144;0)</f>
        <v>0</v>
      </c>
      <c r="AA144" s="107" t="n">
        <f aca="false">IF(Z144=0;Q144;0)</f>
        <v>0</v>
      </c>
      <c r="AB144" s="108" t="e">
        <f aca="false">IF(U144=0;"";L144/U144-1)</f>
        <v>#NAME?</v>
      </c>
      <c r="AC144" s="108" t="e">
        <f aca="false">IF(W144=0;"";L144/W144-1)</f>
        <v>#NAME?</v>
      </c>
    </row>
    <row collapsed="false" customFormat="false" customHeight="true" hidden="false" ht="50.1" outlineLevel="0" r="145">
      <c r="A145" s="88"/>
      <c r="B145" s="88"/>
      <c r="C145" s="89"/>
      <c r="D145" s="89"/>
      <c r="E145" s="90"/>
      <c r="F145" s="91"/>
      <c r="G145" s="92"/>
      <c r="H145" s="93"/>
      <c r="I145" s="94"/>
      <c r="J145" s="95"/>
      <c r="K145" s="96"/>
      <c r="L145" s="97"/>
      <c r="M145" s="98"/>
      <c r="N145" s="110"/>
      <c r="O145" s="100"/>
      <c r="P145" s="101"/>
      <c r="Q145" s="97" t="n">
        <f aca="false">P145*M145</f>
        <v>0</v>
      </c>
      <c r="R145" s="110"/>
      <c r="S145" s="103"/>
      <c r="T145" s="111"/>
      <c r="U145" s="105" t="e">
        <f aca="false">IF(EXACT(O145,Y145),M145,M145*(1-'Расчет ПРЕДЗАКАЗ'!$D$10))</f>
        <v>#NAME?</v>
      </c>
      <c r="V145" s="105" t="e">
        <f aca="false">P145*U145</f>
        <v>#NAME?</v>
      </c>
      <c r="W145" s="105" t="e">
        <f aca="false">IF(EXACT(O145,Y145),M145,M145*(1-'Расчет Прайс'!$D$10))</f>
        <v>#NAME?</v>
      </c>
      <c r="X145" s="105" t="e">
        <f aca="false">P145*W145</f>
        <v>#NAME?</v>
      </c>
      <c r="Y145" s="106" t="s">
        <v>101</v>
      </c>
      <c r="Z145" s="107" t="n">
        <f aca="false">IF(EXACT(O145;Y145);Q145;0)</f>
        <v>0</v>
      </c>
      <c r="AA145" s="107" t="n">
        <f aca="false">IF(Z145=0;Q145;0)</f>
        <v>0</v>
      </c>
      <c r="AB145" s="108" t="e">
        <f aca="false">IF(U145=0;"";L145/U145-1)</f>
        <v>#NAME?</v>
      </c>
      <c r="AC145" s="108" t="e">
        <f aca="false">IF(W145=0;"";L145/W145-1)</f>
        <v>#NAME?</v>
      </c>
    </row>
    <row collapsed="false" customFormat="false" customHeight="true" hidden="false" ht="50.1" outlineLevel="0" r="146">
      <c r="A146" s="88"/>
      <c r="B146" s="88"/>
      <c r="C146" s="89"/>
      <c r="D146" s="89"/>
      <c r="E146" s="90"/>
      <c r="F146" s="91"/>
      <c r="G146" s="92"/>
      <c r="H146" s="93"/>
      <c r="I146" s="94"/>
      <c r="J146" s="95"/>
      <c r="K146" s="96"/>
      <c r="L146" s="97"/>
      <c r="M146" s="98"/>
      <c r="N146" s="110"/>
      <c r="O146" s="100"/>
      <c r="P146" s="101"/>
      <c r="Q146" s="97" t="n">
        <f aca="false">P146*M146</f>
        <v>0</v>
      </c>
      <c r="R146" s="110"/>
      <c r="S146" s="103"/>
      <c r="T146" s="111"/>
      <c r="U146" s="105" t="e">
        <f aca="false">IF(EXACT(O146,Y146),M146,M146*(1-'Расчет ПРЕДЗАКАЗ'!$D$10))</f>
        <v>#NAME?</v>
      </c>
      <c r="V146" s="105" t="e">
        <f aca="false">P146*U146</f>
        <v>#NAME?</v>
      </c>
      <c r="W146" s="105" t="e">
        <f aca="false">IF(EXACT(O146,Y146),M146,M146*(1-'Расчет Прайс'!$D$10))</f>
        <v>#NAME?</v>
      </c>
      <c r="X146" s="105" t="e">
        <f aca="false">P146*W146</f>
        <v>#NAME?</v>
      </c>
      <c r="Y146" s="106" t="s">
        <v>101</v>
      </c>
      <c r="Z146" s="107" t="n">
        <f aca="false">IF(EXACT(O146;Y146);Q146;0)</f>
        <v>0</v>
      </c>
      <c r="AA146" s="107" t="n">
        <f aca="false">IF(Z146=0;Q146;0)</f>
        <v>0</v>
      </c>
      <c r="AB146" s="108" t="e">
        <f aca="false">IF(U146=0;"";L146/U146-1)</f>
        <v>#NAME?</v>
      </c>
      <c r="AC146" s="108" t="e">
        <f aca="false">IF(W146=0;"";L146/W146-1)</f>
        <v>#NAME?</v>
      </c>
    </row>
    <row collapsed="false" customFormat="false" customHeight="true" hidden="false" ht="50.1" outlineLevel="0" r="147">
      <c r="A147" s="88"/>
      <c r="B147" s="88"/>
      <c r="C147" s="89"/>
      <c r="D147" s="89"/>
      <c r="E147" s="90"/>
      <c r="F147" s="91"/>
      <c r="G147" s="92"/>
      <c r="H147" s="93"/>
      <c r="I147" s="94"/>
      <c r="J147" s="95"/>
      <c r="K147" s="96"/>
      <c r="L147" s="97"/>
      <c r="M147" s="98"/>
      <c r="N147" s="110"/>
      <c r="O147" s="100"/>
      <c r="P147" s="101"/>
      <c r="Q147" s="97" t="n">
        <f aca="false">P147*M147</f>
        <v>0</v>
      </c>
      <c r="R147" s="110"/>
      <c r="S147" s="103"/>
      <c r="T147" s="111"/>
      <c r="U147" s="105" t="e">
        <f aca="false">IF(EXACT(O147,Y147),M147,M147*(1-'Расчет ПРЕДЗАКАЗ'!$D$10))</f>
        <v>#NAME?</v>
      </c>
      <c r="V147" s="105" t="e">
        <f aca="false">P147*U147</f>
        <v>#NAME?</v>
      </c>
      <c r="W147" s="105" t="e">
        <f aca="false">IF(EXACT(O147,Y147),M147,M147*(1-'Расчет Прайс'!$D$10))</f>
        <v>#NAME?</v>
      </c>
      <c r="X147" s="105" t="e">
        <f aca="false">P147*W147</f>
        <v>#NAME?</v>
      </c>
      <c r="Y147" s="106" t="s">
        <v>101</v>
      </c>
      <c r="Z147" s="107" t="n">
        <f aca="false">IF(EXACT(O147;Y147);Q147;0)</f>
        <v>0</v>
      </c>
      <c r="AA147" s="107" t="n">
        <f aca="false">IF(Z147=0;Q147;0)</f>
        <v>0</v>
      </c>
      <c r="AB147" s="108" t="e">
        <f aca="false">IF(U147=0;"";L147/U147-1)</f>
        <v>#NAME?</v>
      </c>
      <c r="AC147" s="108" t="e">
        <f aca="false">IF(W147=0;"";L147/W147-1)</f>
        <v>#NAME?</v>
      </c>
    </row>
    <row collapsed="false" customFormat="false" customHeight="true" hidden="false" ht="50.1" outlineLevel="0" r="148">
      <c r="A148" s="88"/>
      <c r="B148" s="88"/>
      <c r="C148" s="89"/>
      <c r="D148" s="89"/>
      <c r="E148" s="90"/>
      <c r="F148" s="91"/>
      <c r="G148" s="92"/>
      <c r="H148" s="93"/>
      <c r="I148" s="94"/>
      <c r="J148" s="95"/>
      <c r="K148" s="96"/>
      <c r="L148" s="97"/>
      <c r="M148" s="98"/>
      <c r="N148" s="110"/>
      <c r="O148" s="100"/>
      <c r="P148" s="101"/>
      <c r="Q148" s="97" t="n">
        <f aca="false">P148*M148</f>
        <v>0</v>
      </c>
      <c r="R148" s="110"/>
      <c r="S148" s="103"/>
      <c r="T148" s="111"/>
      <c r="U148" s="105" t="e">
        <f aca="false">IF(EXACT(O148,Y148),M148,M148*(1-'Расчет ПРЕДЗАКАЗ'!$D$10))</f>
        <v>#NAME?</v>
      </c>
      <c r="V148" s="105" t="e">
        <f aca="false">P148*U148</f>
        <v>#NAME?</v>
      </c>
      <c r="W148" s="105" t="e">
        <f aca="false">IF(EXACT(O148,Y148),M148,M148*(1-'Расчет Прайс'!$D$10))</f>
        <v>#NAME?</v>
      </c>
      <c r="X148" s="105" t="e">
        <f aca="false">P148*W148</f>
        <v>#NAME?</v>
      </c>
      <c r="Y148" s="106" t="s">
        <v>101</v>
      </c>
      <c r="Z148" s="107" t="n">
        <f aca="false">IF(EXACT(O148;Y148);Q148;0)</f>
        <v>0</v>
      </c>
      <c r="AA148" s="107" t="n">
        <f aca="false">IF(Z148=0;Q148;0)</f>
        <v>0</v>
      </c>
      <c r="AB148" s="108" t="e">
        <f aca="false">IF(U148=0;"";L148/U148-1)</f>
        <v>#NAME?</v>
      </c>
      <c r="AC148" s="108" t="e">
        <f aca="false">IF(W148=0;"";L148/W148-1)</f>
        <v>#NAME?</v>
      </c>
    </row>
    <row collapsed="false" customFormat="false" customHeight="true" hidden="false" ht="50.1" outlineLevel="0" r="149">
      <c r="A149" s="88"/>
      <c r="B149" s="88"/>
      <c r="C149" s="89"/>
      <c r="D149" s="89"/>
      <c r="E149" s="90"/>
      <c r="F149" s="91"/>
      <c r="G149" s="92"/>
      <c r="H149" s="93"/>
      <c r="I149" s="94"/>
      <c r="J149" s="95"/>
      <c r="K149" s="96"/>
      <c r="L149" s="97"/>
      <c r="M149" s="98"/>
      <c r="N149" s="110"/>
      <c r="O149" s="100"/>
      <c r="P149" s="101"/>
      <c r="Q149" s="97" t="n">
        <f aca="false">P149*M149</f>
        <v>0</v>
      </c>
      <c r="R149" s="110"/>
      <c r="S149" s="103"/>
      <c r="T149" s="111"/>
      <c r="U149" s="105" t="e">
        <f aca="false">IF(EXACT(O149,Y149),M149,M149*(1-'Расчет ПРЕДЗАКАЗ'!$D$10))</f>
        <v>#NAME?</v>
      </c>
      <c r="V149" s="105" t="e">
        <f aca="false">P149*U149</f>
        <v>#NAME?</v>
      </c>
      <c r="W149" s="105" t="e">
        <f aca="false">IF(EXACT(O149,Y149),M149,M149*(1-'Расчет Прайс'!$D$10))</f>
        <v>#NAME?</v>
      </c>
      <c r="X149" s="105" t="e">
        <f aca="false">P149*W149</f>
        <v>#NAME?</v>
      </c>
      <c r="Y149" s="106" t="s">
        <v>101</v>
      </c>
      <c r="Z149" s="107" t="n">
        <f aca="false">IF(EXACT(O149;Y149);Q149;0)</f>
        <v>0</v>
      </c>
      <c r="AA149" s="107" t="n">
        <f aca="false">IF(Z149=0;Q149;0)</f>
        <v>0</v>
      </c>
      <c r="AB149" s="108" t="e">
        <f aca="false">IF(U149=0;"";L149/U149-1)</f>
        <v>#NAME?</v>
      </c>
      <c r="AC149" s="108" t="e">
        <f aca="false">IF(W149=0;"";L149/W149-1)</f>
        <v>#NAME?</v>
      </c>
    </row>
    <row collapsed="false" customFormat="false" customHeight="true" hidden="false" ht="50.1" outlineLevel="0" r="150">
      <c r="A150" s="88"/>
      <c r="B150" s="88"/>
      <c r="C150" s="89"/>
      <c r="D150" s="89"/>
      <c r="E150" s="90"/>
      <c r="F150" s="91"/>
      <c r="G150" s="92"/>
      <c r="H150" s="93"/>
      <c r="I150" s="94"/>
      <c r="J150" s="95"/>
      <c r="K150" s="96"/>
      <c r="L150" s="97"/>
      <c r="M150" s="98"/>
      <c r="N150" s="110"/>
      <c r="O150" s="100"/>
      <c r="P150" s="101"/>
      <c r="Q150" s="97" t="n">
        <f aca="false">P150*M150</f>
        <v>0</v>
      </c>
      <c r="R150" s="110"/>
      <c r="S150" s="103"/>
      <c r="T150" s="111"/>
      <c r="U150" s="105" t="e">
        <f aca="false">IF(EXACT(O150,Y150),M150,M150*(1-'Расчет ПРЕДЗАКАЗ'!$D$10))</f>
        <v>#NAME?</v>
      </c>
      <c r="V150" s="105" t="e">
        <f aca="false">P150*U150</f>
        <v>#NAME?</v>
      </c>
      <c r="W150" s="105" t="e">
        <f aca="false">IF(EXACT(O150,Y150),M150,M150*(1-'Расчет Прайс'!$D$10))</f>
        <v>#NAME?</v>
      </c>
      <c r="X150" s="105" t="e">
        <f aca="false">P150*W150</f>
        <v>#NAME?</v>
      </c>
      <c r="Y150" s="106" t="s">
        <v>101</v>
      </c>
      <c r="Z150" s="107" t="n">
        <f aca="false">IF(EXACT(O150;Y150);Q150;0)</f>
        <v>0</v>
      </c>
      <c r="AA150" s="107" t="n">
        <f aca="false">IF(Z150=0;Q150;0)</f>
        <v>0</v>
      </c>
      <c r="AB150" s="108" t="e">
        <f aca="false">IF(U150=0;"";L150/U150-1)</f>
        <v>#NAME?</v>
      </c>
      <c r="AC150" s="108" t="e">
        <f aca="false">IF(W150=0;"";L150/W150-1)</f>
        <v>#NAME?</v>
      </c>
    </row>
    <row collapsed="false" customFormat="false" customHeight="true" hidden="false" ht="11.25" outlineLevel="0" r="151"/>
    <row collapsed="false" customFormat="false" customHeight="true" hidden="false" ht="50.1" outlineLevel="0" r="152">
      <c r="A152" s="88" t="n">
        <v>172</v>
      </c>
      <c r="B152" s="88" t="s">
        <v>173</v>
      </c>
      <c r="C152" s="89" t="s">
        <v>187</v>
      </c>
      <c r="D152" s="89" t="s">
        <v>93</v>
      </c>
      <c r="E152" s="90" t="s">
        <v>93</v>
      </c>
      <c r="F152" s="91" t="s">
        <v>188</v>
      </c>
      <c r="G152" s="92" t="s">
        <v>155</v>
      </c>
      <c r="H152" s="93"/>
      <c r="I152" s="94" t="s">
        <v>189</v>
      </c>
      <c r="J152" s="95" t="s">
        <v>98</v>
      </c>
      <c r="K152" s="96" t="s">
        <v>102</v>
      </c>
      <c r="L152" s="97" t="n">
        <v>3020</v>
      </c>
      <c r="M152" s="98" t="n">
        <v>1678</v>
      </c>
      <c r="N152" s="99" t="s">
        <v>190</v>
      </c>
      <c r="O152" s="100" t="s">
        <v>101</v>
      </c>
      <c r="P152" s="101"/>
      <c r="Q152" s="97" t="n">
        <f aca="false">P152*M152</f>
        <v>0</v>
      </c>
      <c r="R152" s="102"/>
      <c r="S152" s="103" t="n">
        <v>1</v>
      </c>
      <c r="T152" s="104"/>
      <c r="U152" s="105" t="n">
        <f aca="false">IF(EXACT(O152,Y152),M152,M152*(1-'Расчет ПРЕДЗАКАЗ'!$D$10))</f>
        <v>1678</v>
      </c>
      <c r="V152" s="105" t="n">
        <f aca="false">P152*U152</f>
        <v>0</v>
      </c>
      <c r="W152" s="105" t="n">
        <f aca="false">IF(EXACT(O152,Y152),M152,M152*(1-'Расчет Прайс'!$D$10))</f>
        <v>1678</v>
      </c>
      <c r="X152" s="105" t="n">
        <f aca="false">P152*W152</f>
        <v>0</v>
      </c>
      <c r="Y152" s="106" t="s">
        <v>101</v>
      </c>
      <c r="Z152" s="107" t="n">
        <f aca="false">IF(EXACT(O152;Y152);Q152;0)</f>
        <v>0</v>
      </c>
      <c r="AA152" s="107" t="n">
        <f aca="false">IF(Z152=0;Q152;0)</f>
        <v>0</v>
      </c>
      <c r="AB152" s="108" t="n">
        <f aca="false">IF(U152=0,"",L152/U152-1)</f>
        <v>0.799761620977354</v>
      </c>
      <c r="AC152" s="108" t="n">
        <f aca="false">IF(W152=0,"",L152/W152-1)</f>
        <v>0.799761620977354</v>
      </c>
    </row>
    <row collapsed="false" customFormat="false" customHeight="true" hidden="false" ht="50.1" outlineLevel="0" r="153">
      <c r="A153" s="88"/>
      <c r="B153" s="88"/>
      <c r="C153" s="89"/>
      <c r="D153" s="89"/>
      <c r="E153" s="90"/>
      <c r="F153" s="91"/>
      <c r="G153" s="92"/>
      <c r="H153" s="93"/>
      <c r="I153" s="94"/>
      <c r="J153" s="95"/>
      <c r="K153" s="96"/>
      <c r="L153" s="97"/>
      <c r="M153" s="98"/>
      <c r="N153" s="99"/>
      <c r="O153" s="100"/>
      <c r="P153" s="101"/>
      <c r="Q153" s="97" t="n">
        <f aca="false">P153*M153</f>
        <v>0</v>
      </c>
      <c r="R153" s="102"/>
      <c r="S153" s="103"/>
      <c r="T153" s="109"/>
      <c r="U153" s="105" t="e">
        <f aca="false">IF(EXACT(O153,Y153),M153,M153*(1-'Расчет ПРЕДЗАКАЗ'!$D$10))</f>
        <v>#NAME?</v>
      </c>
      <c r="V153" s="105" t="e">
        <f aca="false">P153*U153</f>
        <v>#NAME?</v>
      </c>
      <c r="W153" s="105" t="e">
        <f aca="false">IF(EXACT(O153,Y153),M153,M153*(1-'Расчет Прайс'!$D$10))</f>
        <v>#NAME?</v>
      </c>
      <c r="X153" s="105" t="e">
        <f aca="false">P153*W153</f>
        <v>#NAME?</v>
      </c>
      <c r="Y153" s="106" t="s">
        <v>101</v>
      </c>
      <c r="Z153" s="107" t="n">
        <f aca="false">IF(EXACT(O153;Y153);Q153;0)</f>
        <v>0</v>
      </c>
      <c r="AA153" s="107" t="n">
        <f aca="false">IF(Z153=0;Q153;0)</f>
        <v>0</v>
      </c>
      <c r="AB153" s="108" t="e">
        <f aca="false">IF(U153=0;"";L153/U153-1)</f>
        <v>#NAME?</v>
      </c>
      <c r="AC153" s="108" t="e">
        <f aca="false">IF(W153=0;"";L153/W153-1)</f>
        <v>#NAME?</v>
      </c>
    </row>
    <row collapsed="false" customFormat="false" customHeight="true" hidden="false" ht="50.1" outlineLevel="0" r="154">
      <c r="A154" s="88"/>
      <c r="B154" s="88"/>
      <c r="C154" s="89"/>
      <c r="D154" s="89"/>
      <c r="E154" s="90"/>
      <c r="F154" s="91"/>
      <c r="G154" s="92"/>
      <c r="H154" s="93"/>
      <c r="I154" s="94"/>
      <c r="J154" s="95"/>
      <c r="K154" s="96"/>
      <c r="L154" s="97"/>
      <c r="M154" s="98"/>
      <c r="N154" s="99"/>
      <c r="O154" s="100"/>
      <c r="P154" s="101"/>
      <c r="Q154" s="97" t="n">
        <f aca="false">P154*M154</f>
        <v>0</v>
      </c>
      <c r="R154" s="102"/>
      <c r="S154" s="103"/>
      <c r="T154" s="109"/>
      <c r="U154" s="105" t="e">
        <f aca="false">IF(EXACT(O154,Y154),M154,M154*(1-'Расчет ПРЕДЗАКАЗ'!$D$10))</f>
        <v>#NAME?</v>
      </c>
      <c r="V154" s="105" t="e">
        <f aca="false">P154*U154</f>
        <v>#NAME?</v>
      </c>
      <c r="W154" s="105" t="e">
        <f aca="false">IF(EXACT(O154,Y154),M154,M154*(1-'Расчет Прайс'!$D$10))</f>
        <v>#NAME?</v>
      </c>
      <c r="X154" s="105" t="e">
        <f aca="false">P154*W154</f>
        <v>#NAME?</v>
      </c>
      <c r="Y154" s="106" t="s">
        <v>101</v>
      </c>
      <c r="Z154" s="107" t="n">
        <f aca="false">IF(EXACT(O154;Y154);Q154;0)</f>
        <v>0</v>
      </c>
      <c r="AA154" s="107" t="n">
        <f aca="false">IF(Z154=0;Q154;0)</f>
        <v>0</v>
      </c>
      <c r="AB154" s="108" t="e">
        <f aca="false">IF(U154=0;"";L154/U154-1)</f>
        <v>#NAME?</v>
      </c>
      <c r="AC154" s="108" t="e">
        <f aca="false">IF(W154=0;"";L154/W154-1)</f>
        <v>#NAME?</v>
      </c>
    </row>
    <row collapsed="false" customFormat="false" customHeight="true" hidden="false" ht="50.1" outlineLevel="0" r="155">
      <c r="A155" s="88"/>
      <c r="B155" s="88"/>
      <c r="C155" s="89"/>
      <c r="D155" s="89"/>
      <c r="E155" s="90"/>
      <c r="F155" s="91"/>
      <c r="G155" s="92"/>
      <c r="H155" s="93"/>
      <c r="I155" s="94"/>
      <c r="J155" s="95"/>
      <c r="K155" s="96"/>
      <c r="L155" s="97"/>
      <c r="M155" s="98"/>
      <c r="N155" s="99"/>
      <c r="O155" s="100"/>
      <c r="P155" s="101"/>
      <c r="Q155" s="97" t="n">
        <f aca="false">P155*M155</f>
        <v>0</v>
      </c>
      <c r="R155" s="102"/>
      <c r="S155" s="103"/>
      <c r="T155" s="109"/>
      <c r="U155" s="105" t="e">
        <f aca="false">IF(EXACT(O155,Y155),M155,M155*(1-'Расчет ПРЕДЗАКАЗ'!$D$10))</f>
        <v>#NAME?</v>
      </c>
      <c r="V155" s="105" t="e">
        <f aca="false">P155*U155</f>
        <v>#NAME?</v>
      </c>
      <c r="W155" s="105" t="e">
        <f aca="false">IF(EXACT(O155,Y155),M155,M155*(1-'Расчет Прайс'!$D$10))</f>
        <v>#NAME?</v>
      </c>
      <c r="X155" s="105" t="e">
        <f aca="false">P155*W155</f>
        <v>#NAME?</v>
      </c>
      <c r="Y155" s="106" t="s">
        <v>101</v>
      </c>
      <c r="Z155" s="107" t="n">
        <f aca="false">IF(EXACT(O155;Y155);Q155;0)</f>
        <v>0</v>
      </c>
      <c r="AA155" s="107" t="n">
        <f aca="false">IF(Z155=0;Q155;0)</f>
        <v>0</v>
      </c>
      <c r="AB155" s="108" t="e">
        <f aca="false">IF(U155=0;"";L155/U155-1)</f>
        <v>#NAME?</v>
      </c>
      <c r="AC155" s="108" t="e">
        <f aca="false">IF(W155=0;"";L155/W155-1)</f>
        <v>#NAME?</v>
      </c>
    </row>
    <row collapsed="false" customFormat="false" customHeight="true" hidden="false" ht="50.1" outlineLevel="0" r="156">
      <c r="A156" s="88"/>
      <c r="B156" s="88"/>
      <c r="C156" s="89"/>
      <c r="D156" s="89"/>
      <c r="E156" s="90"/>
      <c r="F156" s="91"/>
      <c r="G156" s="92"/>
      <c r="H156" s="93"/>
      <c r="I156" s="94"/>
      <c r="J156" s="95"/>
      <c r="K156" s="96"/>
      <c r="L156" s="97"/>
      <c r="M156" s="98"/>
      <c r="N156" s="99"/>
      <c r="O156" s="100"/>
      <c r="P156" s="101"/>
      <c r="Q156" s="97" t="n">
        <f aca="false">P156*M156</f>
        <v>0</v>
      </c>
      <c r="R156" s="102"/>
      <c r="S156" s="103"/>
      <c r="T156" s="109"/>
      <c r="U156" s="105" t="e">
        <f aca="false">IF(EXACT(O156,Y156),M156,M156*(1-'Расчет ПРЕДЗАКАЗ'!$D$10))</f>
        <v>#NAME?</v>
      </c>
      <c r="V156" s="105" t="e">
        <f aca="false">P156*U156</f>
        <v>#NAME?</v>
      </c>
      <c r="W156" s="105" t="e">
        <f aca="false">IF(EXACT(O156,Y156),M156,M156*(1-'Расчет Прайс'!$D$10))</f>
        <v>#NAME?</v>
      </c>
      <c r="X156" s="105" t="e">
        <f aca="false">P156*W156</f>
        <v>#NAME?</v>
      </c>
      <c r="Y156" s="106" t="s">
        <v>101</v>
      </c>
      <c r="Z156" s="107" t="n">
        <f aca="false">IF(EXACT(O156;Y156);Q156;0)</f>
        <v>0</v>
      </c>
      <c r="AA156" s="107" t="n">
        <f aca="false">IF(Z156=0;Q156;0)</f>
        <v>0</v>
      </c>
      <c r="AB156" s="108" t="e">
        <f aca="false">IF(U156=0;"";L156/U156-1)</f>
        <v>#NAME?</v>
      </c>
      <c r="AC156" s="108" t="e">
        <f aca="false">IF(W156=0;"";L156/W156-1)</f>
        <v>#NAME?</v>
      </c>
    </row>
    <row collapsed="false" customFormat="false" customHeight="true" hidden="false" ht="50.1" outlineLevel="0" r="157">
      <c r="A157" s="88"/>
      <c r="B157" s="88"/>
      <c r="C157" s="89"/>
      <c r="D157" s="89"/>
      <c r="E157" s="90"/>
      <c r="F157" s="91"/>
      <c r="G157" s="92"/>
      <c r="H157" s="93"/>
      <c r="I157" s="94"/>
      <c r="J157" s="95"/>
      <c r="K157" s="96"/>
      <c r="L157" s="97"/>
      <c r="M157" s="98"/>
      <c r="N157" s="99"/>
      <c r="O157" s="100"/>
      <c r="P157" s="101"/>
      <c r="Q157" s="97" t="n">
        <f aca="false">P157*M157</f>
        <v>0</v>
      </c>
      <c r="R157" s="102"/>
      <c r="S157" s="103"/>
      <c r="T157" s="109"/>
      <c r="U157" s="105" t="e">
        <f aca="false">IF(EXACT(O157,Y157),M157,M157*(1-'Расчет ПРЕДЗАКАЗ'!$D$10))</f>
        <v>#NAME?</v>
      </c>
      <c r="V157" s="105" t="e">
        <f aca="false">P157*U157</f>
        <v>#NAME?</v>
      </c>
      <c r="W157" s="105" t="e">
        <f aca="false">IF(EXACT(O157,Y157),M157,M157*(1-'Расчет Прайс'!$D$10))</f>
        <v>#NAME?</v>
      </c>
      <c r="X157" s="105" t="e">
        <f aca="false">P157*W157</f>
        <v>#NAME?</v>
      </c>
      <c r="Y157" s="106" t="s">
        <v>101</v>
      </c>
      <c r="Z157" s="107" t="n">
        <f aca="false">IF(EXACT(O157;Y157);Q157;0)</f>
        <v>0</v>
      </c>
      <c r="AA157" s="107" t="n">
        <f aca="false">IF(Z157=0;Q157;0)</f>
        <v>0</v>
      </c>
      <c r="AB157" s="108" t="e">
        <f aca="false">IF(U157=0;"";L157/U157-1)</f>
        <v>#NAME?</v>
      </c>
      <c r="AC157" s="108" t="e">
        <f aca="false">IF(W157=0;"";L157/W157-1)</f>
        <v>#NAME?</v>
      </c>
    </row>
    <row collapsed="false" customFormat="false" customHeight="true" hidden="false" ht="50.1" outlineLevel="0" r="158">
      <c r="A158" s="88"/>
      <c r="B158" s="88"/>
      <c r="C158" s="89"/>
      <c r="D158" s="89"/>
      <c r="E158" s="90"/>
      <c r="F158" s="91"/>
      <c r="G158" s="92"/>
      <c r="H158" s="93"/>
      <c r="I158" s="94"/>
      <c r="J158" s="95"/>
      <c r="K158" s="96"/>
      <c r="L158" s="97"/>
      <c r="M158" s="98"/>
      <c r="N158" s="99"/>
      <c r="O158" s="100"/>
      <c r="P158" s="101"/>
      <c r="Q158" s="97" t="n">
        <f aca="false">P158*M158</f>
        <v>0</v>
      </c>
      <c r="R158" s="102"/>
      <c r="S158" s="103"/>
      <c r="T158" s="109"/>
      <c r="U158" s="105" t="e">
        <f aca="false">IF(EXACT(O158,Y158),M158,M158*(1-'Расчет ПРЕДЗАКАЗ'!$D$10))</f>
        <v>#NAME?</v>
      </c>
      <c r="V158" s="105" t="e">
        <f aca="false">P158*U158</f>
        <v>#NAME?</v>
      </c>
      <c r="W158" s="105" t="e">
        <f aca="false">IF(EXACT(O158,Y158),M158,M158*(1-'Расчет Прайс'!$D$10))</f>
        <v>#NAME?</v>
      </c>
      <c r="X158" s="105" t="e">
        <f aca="false">P158*W158</f>
        <v>#NAME?</v>
      </c>
      <c r="Y158" s="106" t="s">
        <v>101</v>
      </c>
      <c r="Z158" s="107" t="n">
        <f aca="false">IF(EXACT(O158;Y158);Q158;0)</f>
        <v>0</v>
      </c>
      <c r="AA158" s="107" t="n">
        <f aca="false">IF(Z158=0;Q158;0)</f>
        <v>0</v>
      </c>
      <c r="AB158" s="108" t="e">
        <f aca="false">IF(U158=0;"";L158/U158-1)</f>
        <v>#NAME?</v>
      </c>
      <c r="AC158" s="108" t="e">
        <f aca="false">IF(W158=0;"";L158/W158-1)</f>
        <v>#NAME?</v>
      </c>
    </row>
    <row collapsed="false" customFormat="false" customHeight="true" hidden="false" ht="50.1" outlineLevel="0" r="159">
      <c r="A159" s="88"/>
      <c r="B159" s="88"/>
      <c r="C159" s="89"/>
      <c r="D159" s="89"/>
      <c r="E159" s="90"/>
      <c r="F159" s="91"/>
      <c r="G159" s="92"/>
      <c r="H159" s="93"/>
      <c r="I159" s="94"/>
      <c r="J159" s="95"/>
      <c r="K159" s="96"/>
      <c r="L159" s="97"/>
      <c r="M159" s="98"/>
      <c r="N159" s="99"/>
      <c r="O159" s="100"/>
      <c r="P159" s="101"/>
      <c r="Q159" s="97" t="n">
        <f aca="false">P159*M159</f>
        <v>0</v>
      </c>
      <c r="R159" s="102"/>
      <c r="S159" s="103"/>
      <c r="T159" s="109"/>
      <c r="U159" s="105" t="e">
        <f aca="false">IF(EXACT(O159,Y159),M159,M159*(1-'Расчет ПРЕДЗАКАЗ'!$D$10))</f>
        <v>#NAME?</v>
      </c>
      <c r="V159" s="105" t="e">
        <f aca="false">P159*U159</f>
        <v>#NAME?</v>
      </c>
      <c r="W159" s="105" t="e">
        <f aca="false">IF(EXACT(O159,Y159),M159,M159*(1-'Расчет Прайс'!$D$10))</f>
        <v>#NAME?</v>
      </c>
      <c r="X159" s="105" t="e">
        <f aca="false">P159*W159</f>
        <v>#NAME?</v>
      </c>
      <c r="Y159" s="106" t="s">
        <v>101</v>
      </c>
      <c r="Z159" s="107" t="n">
        <f aca="false">IF(EXACT(O159;Y159);Q159;0)</f>
        <v>0</v>
      </c>
      <c r="AA159" s="107" t="n">
        <f aca="false">IF(Z159=0;Q159;0)</f>
        <v>0</v>
      </c>
      <c r="AB159" s="108" t="e">
        <f aca="false">IF(U159=0;"";L159/U159-1)</f>
        <v>#NAME?</v>
      </c>
      <c r="AC159" s="108" t="e">
        <f aca="false">IF(W159=0;"";L159/W159-1)</f>
        <v>#NAME?</v>
      </c>
    </row>
    <row collapsed="false" customFormat="false" customHeight="true" hidden="false" ht="50.1" outlineLevel="0" r="160">
      <c r="A160" s="88"/>
      <c r="B160" s="88"/>
      <c r="C160" s="89"/>
      <c r="D160" s="89"/>
      <c r="E160" s="90"/>
      <c r="F160" s="91"/>
      <c r="G160" s="92"/>
      <c r="H160" s="93"/>
      <c r="I160" s="94"/>
      <c r="J160" s="95"/>
      <c r="K160" s="96"/>
      <c r="L160" s="97"/>
      <c r="M160" s="98"/>
      <c r="N160" s="99"/>
      <c r="O160" s="100"/>
      <c r="P160" s="101"/>
      <c r="Q160" s="97" t="n">
        <f aca="false">P160*M160</f>
        <v>0</v>
      </c>
      <c r="R160" s="102"/>
      <c r="S160" s="103"/>
      <c r="T160" s="109"/>
      <c r="U160" s="105" t="e">
        <f aca="false">IF(EXACT(O160,Y160),M160,M160*(1-'Расчет ПРЕДЗАКАЗ'!$D$10))</f>
        <v>#NAME?</v>
      </c>
      <c r="V160" s="105" t="e">
        <f aca="false">P160*U160</f>
        <v>#NAME?</v>
      </c>
      <c r="W160" s="105" t="e">
        <f aca="false">IF(EXACT(O160,Y160),M160,M160*(1-'Расчет Прайс'!$D$10))</f>
        <v>#NAME?</v>
      </c>
      <c r="X160" s="105" t="e">
        <f aca="false">P160*W160</f>
        <v>#NAME?</v>
      </c>
      <c r="Y160" s="106" t="s">
        <v>101</v>
      </c>
      <c r="Z160" s="107" t="n">
        <f aca="false">IF(EXACT(O160;Y160);Q160;0)</f>
        <v>0</v>
      </c>
      <c r="AA160" s="107" t="n">
        <f aca="false">IF(Z160=0;Q160;0)</f>
        <v>0</v>
      </c>
      <c r="AB160" s="108" t="e">
        <f aca="false">IF(U160=0;"";L160/U160-1)</f>
        <v>#NAME?</v>
      </c>
      <c r="AC160" s="108" t="e">
        <f aca="false">IF(W160=0;"";L160/W160-1)</f>
        <v>#NAME?</v>
      </c>
    </row>
    <row collapsed="false" customFormat="false" customHeight="true" hidden="false" ht="50.1" outlineLevel="0" r="161">
      <c r="A161" s="88"/>
      <c r="B161" s="88"/>
      <c r="C161" s="89"/>
      <c r="D161" s="89"/>
      <c r="E161" s="90"/>
      <c r="F161" s="91"/>
      <c r="G161" s="92"/>
      <c r="H161" s="93"/>
      <c r="I161" s="94"/>
      <c r="J161" s="95"/>
      <c r="K161" s="96"/>
      <c r="L161" s="97"/>
      <c r="M161" s="98"/>
      <c r="N161" s="110"/>
      <c r="O161" s="100"/>
      <c r="P161" s="101"/>
      <c r="Q161" s="97" t="n">
        <f aca="false">P161*M161</f>
        <v>0</v>
      </c>
      <c r="R161" s="110"/>
      <c r="S161" s="103"/>
      <c r="T161" s="111"/>
      <c r="U161" s="105" t="e">
        <f aca="false">IF(EXACT(O161,Y161),M161,M161*(1-'Расчет ПРЕДЗАКАЗ'!$D$10))</f>
        <v>#NAME?</v>
      </c>
      <c r="V161" s="105" t="e">
        <f aca="false">P161*U161</f>
        <v>#NAME?</v>
      </c>
      <c r="W161" s="105" t="e">
        <f aca="false">IF(EXACT(O161,Y161),M161,M161*(1-'Расчет Прайс'!$D$10))</f>
        <v>#NAME?</v>
      </c>
      <c r="X161" s="105" t="e">
        <f aca="false">P161*W161</f>
        <v>#NAME?</v>
      </c>
      <c r="Y161" s="106" t="s">
        <v>101</v>
      </c>
      <c r="Z161" s="107" t="n">
        <f aca="false">IF(EXACT(O161;Y161);Q161;0)</f>
        <v>0</v>
      </c>
      <c r="AA161" s="107" t="n">
        <f aca="false">IF(Z161=0;Q161;0)</f>
        <v>0</v>
      </c>
      <c r="AB161" s="108" t="e">
        <f aca="false">IF(U161=0;"";L161/U161-1)</f>
        <v>#NAME?</v>
      </c>
      <c r="AC161" s="108" t="e">
        <f aca="false">IF(W161=0;"";L161/W161-1)</f>
        <v>#NAME?</v>
      </c>
    </row>
    <row collapsed="false" customFormat="false" customHeight="true" hidden="false" ht="50.1" outlineLevel="0" r="162">
      <c r="A162" s="88"/>
      <c r="B162" s="88"/>
      <c r="C162" s="89"/>
      <c r="D162" s="89"/>
      <c r="E162" s="90"/>
      <c r="F162" s="91"/>
      <c r="G162" s="92"/>
      <c r="H162" s="93"/>
      <c r="I162" s="94"/>
      <c r="J162" s="95"/>
      <c r="K162" s="96"/>
      <c r="L162" s="97"/>
      <c r="M162" s="98"/>
      <c r="N162" s="110"/>
      <c r="O162" s="100"/>
      <c r="P162" s="101"/>
      <c r="Q162" s="97" t="n">
        <f aca="false">P162*M162</f>
        <v>0</v>
      </c>
      <c r="R162" s="110"/>
      <c r="S162" s="103"/>
      <c r="T162" s="111"/>
      <c r="U162" s="105" t="e">
        <f aca="false">IF(EXACT(O162,Y162),M162,M162*(1-'Расчет ПРЕДЗАКАЗ'!$D$10))</f>
        <v>#NAME?</v>
      </c>
      <c r="V162" s="105" t="e">
        <f aca="false">P162*U162</f>
        <v>#NAME?</v>
      </c>
      <c r="W162" s="105" t="e">
        <f aca="false">IF(EXACT(O162,Y162),M162,M162*(1-'Расчет Прайс'!$D$10))</f>
        <v>#NAME?</v>
      </c>
      <c r="X162" s="105" t="e">
        <f aca="false">P162*W162</f>
        <v>#NAME?</v>
      </c>
      <c r="Y162" s="106" t="s">
        <v>101</v>
      </c>
      <c r="Z162" s="107" t="n">
        <f aca="false">IF(EXACT(O162;Y162);Q162;0)</f>
        <v>0</v>
      </c>
      <c r="AA162" s="107" t="n">
        <f aca="false">IF(Z162=0;Q162;0)</f>
        <v>0</v>
      </c>
      <c r="AB162" s="108" t="e">
        <f aca="false">IF(U162=0;"";L162/U162-1)</f>
        <v>#NAME?</v>
      </c>
      <c r="AC162" s="108" t="e">
        <f aca="false">IF(W162=0;"";L162/W162-1)</f>
        <v>#NAME?</v>
      </c>
    </row>
    <row collapsed="false" customFormat="false" customHeight="true" hidden="false" ht="50.1" outlineLevel="0" r="163">
      <c r="A163" s="88"/>
      <c r="B163" s="88"/>
      <c r="C163" s="89"/>
      <c r="D163" s="89"/>
      <c r="E163" s="90"/>
      <c r="F163" s="91"/>
      <c r="G163" s="92"/>
      <c r="H163" s="93"/>
      <c r="I163" s="94"/>
      <c r="J163" s="95"/>
      <c r="K163" s="96"/>
      <c r="L163" s="97"/>
      <c r="M163" s="98"/>
      <c r="N163" s="110"/>
      <c r="O163" s="100"/>
      <c r="P163" s="101"/>
      <c r="Q163" s="97" t="n">
        <f aca="false">P163*M163</f>
        <v>0</v>
      </c>
      <c r="R163" s="110"/>
      <c r="S163" s="103"/>
      <c r="T163" s="111"/>
      <c r="U163" s="105" t="e">
        <f aca="false">IF(EXACT(O163,Y163),M163,M163*(1-'Расчет ПРЕДЗАКАЗ'!$D$10))</f>
        <v>#NAME?</v>
      </c>
      <c r="V163" s="105" t="e">
        <f aca="false">P163*U163</f>
        <v>#NAME?</v>
      </c>
      <c r="W163" s="105" t="e">
        <f aca="false">IF(EXACT(O163,Y163),M163,M163*(1-'Расчет Прайс'!$D$10))</f>
        <v>#NAME?</v>
      </c>
      <c r="X163" s="105" t="e">
        <f aca="false">P163*W163</f>
        <v>#NAME?</v>
      </c>
      <c r="Y163" s="106" t="s">
        <v>101</v>
      </c>
      <c r="Z163" s="107" t="n">
        <f aca="false">IF(EXACT(O163;Y163);Q163;0)</f>
        <v>0</v>
      </c>
      <c r="AA163" s="107" t="n">
        <f aca="false">IF(Z163=0;Q163;0)</f>
        <v>0</v>
      </c>
      <c r="AB163" s="108" t="e">
        <f aca="false">IF(U163=0;"";L163/U163-1)</f>
        <v>#NAME?</v>
      </c>
      <c r="AC163" s="108" t="e">
        <f aca="false">IF(W163=0;"";L163/W163-1)</f>
        <v>#NAME?</v>
      </c>
    </row>
    <row collapsed="false" customFormat="false" customHeight="true" hidden="false" ht="50.1" outlineLevel="0" r="164">
      <c r="A164" s="88"/>
      <c r="B164" s="88"/>
      <c r="C164" s="89"/>
      <c r="D164" s="89"/>
      <c r="E164" s="90"/>
      <c r="F164" s="91"/>
      <c r="G164" s="92"/>
      <c r="H164" s="93"/>
      <c r="I164" s="94"/>
      <c r="J164" s="95"/>
      <c r="K164" s="96"/>
      <c r="L164" s="97"/>
      <c r="M164" s="98"/>
      <c r="N164" s="110"/>
      <c r="O164" s="100"/>
      <c r="P164" s="101"/>
      <c r="Q164" s="97" t="n">
        <f aca="false">P164*M164</f>
        <v>0</v>
      </c>
      <c r="R164" s="110"/>
      <c r="S164" s="103"/>
      <c r="T164" s="111"/>
      <c r="U164" s="105" t="e">
        <f aca="false">IF(EXACT(O164,Y164),M164,M164*(1-'Расчет ПРЕДЗАКАЗ'!$D$10))</f>
        <v>#NAME?</v>
      </c>
      <c r="V164" s="105" t="e">
        <f aca="false">P164*U164</f>
        <v>#NAME?</v>
      </c>
      <c r="W164" s="105" t="e">
        <f aca="false">IF(EXACT(O164,Y164),M164,M164*(1-'Расчет Прайс'!$D$10))</f>
        <v>#NAME?</v>
      </c>
      <c r="X164" s="105" t="e">
        <f aca="false">P164*W164</f>
        <v>#NAME?</v>
      </c>
      <c r="Y164" s="106" t="s">
        <v>101</v>
      </c>
      <c r="Z164" s="107" t="n">
        <f aca="false">IF(EXACT(O164;Y164);Q164;0)</f>
        <v>0</v>
      </c>
      <c r="AA164" s="107" t="n">
        <f aca="false">IF(Z164=0;Q164;0)</f>
        <v>0</v>
      </c>
      <c r="AB164" s="108" t="e">
        <f aca="false">IF(U164=0;"";L164/U164-1)</f>
        <v>#NAME?</v>
      </c>
      <c r="AC164" s="108" t="e">
        <f aca="false">IF(W164=0;"";L164/W164-1)</f>
        <v>#NAME?</v>
      </c>
    </row>
    <row collapsed="false" customFormat="false" customHeight="true" hidden="false" ht="50.1" outlineLevel="0" r="165">
      <c r="A165" s="88"/>
      <c r="B165" s="88"/>
      <c r="C165" s="89"/>
      <c r="D165" s="89"/>
      <c r="E165" s="90"/>
      <c r="F165" s="91"/>
      <c r="G165" s="92"/>
      <c r="H165" s="93"/>
      <c r="I165" s="94"/>
      <c r="J165" s="95"/>
      <c r="K165" s="96"/>
      <c r="L165" s="97"/>
      <c r="M165" s="98"/>
      <c r="N165" s="110"/>
      <c r="O165" s="100"/>
      <c r="P165" s="101"/>
      <c r="Q165" s="97" t="n">
        <f aca="false">P165*M165</f>
        <v>0</v>
      </c>
      <c r="R165" s="110"/>
      <c r="S165" s="103"/>
      <c r="T165" s="111"/>
      <c r="U165" s="105" t="e">
        <f aca="false">IF(EXACT(O165,Y165),M165,M165*(1-'Расчет ПРЕДЗАКАЗ'!$D$10))</f>
        <v>#NAME?</v>
      </c>
      <c r="V165" s="105" t="e">
        <f aca="false">P165*U165</f>
        <v>#NAME?</v>
      </c>
      <c r="W165" s="105" t="e">
        <f aca="false">IF(EXACT(O165,Y165),M165,M165*(1-'Расчет Прайс'!$D$10))</f>
        <v>#NAME?</v>
      </c>
      <c r="X165" s="105" t="e">
        <f aca="false">P165*W165</f>
        <v>#NAME?</v>
      </c>
      <c r="Y165" s="106" t="s">
        <v>101</v>
      </c>
      <c r="Z165" s="107" t="n">
        <f aca="false">IF(EXACT(O165;Y165);Q165;0)</f>
        <v>0</v>
      </c>
      <c r="AA165" s="107" t="n">
        <f aca="false">IF(Z165=0;Q165;0)</f>
        <v>0</v>
      </c>
      <c r="AB165" s="108" t="e">
        <f aca="false">IF(U165=0;"";L165/U165-1)</f>
        <v>#NAME?</v>
      </c>
      <c r="AC165" s="108" t="e">
        <f aca="false">IF(W165=0;"";L165/W165-1)</f>
        <v>#NAME?</v>
      </c>
    </row>
    <row collapsed="false" customFormat="false" customHeight="true" hidden="false" ht="50.1" outlineLevel="0" r="166">
      <c r="A166" s="88"/>
      <c r="B166" s="88"/>
      <c r="C166" s="89"/>
      <c r="D166" s="89"/>
      <c r="E166" s="90"/>
      <c r="F166" s="91"/>
      <c r="G166" s="92"/>
      <c r="H166" s="93"/>
      <c r="I166" s="94"/>
      <c r="J166" s="95"/>
      <c r="K166" s="96"/>
      <c r="L166" s="97"/>
      <c r="M166" s="98"/>
      <c r="N166" s="110"/>
      <c r="O166" s="100"/>
      <c r="P166" s="101"/>
      <c r="Q166" s="97" t="n">
        <f aca="false">P166*M166</f>
        <v>0</v>
      </c>
      <c r="R166" s="110"/>
      <c r="S166" s="103"/>
      <c r="T166" s="111"/>
      <c r="U166" s="105" t="e">
        <f aca="false">IF(EXACT(O166,Y166),M166,M166*(1-'Расчет ПРЕДЗАКАЗ'!$D$10))</f>
        <v>#NAME?</v>
      </c>
      <c r="V166" s="105" t="e">
        <f aca="false">P166*U166</f>
        <v>#NAME?</v>
      </c>
      <c r="W166" s="105" t="e">
        <f aca="false">IF(EXACT(O166,Y166),M166,M166*(1-'Расчет Прайс'!$D$10))</f>
        <v>#NAME?</v>
      </c>
      <c r="X166" s="105" t="e">
        <f aca="false">P166*W166</f>
        <v>#NAME?</v>
      </c>
      <c r="Y166" s="106" t="s">
        <v>101</v>
      </c>
      <c r="Z166" s="107" t="n">
        <f aca="false">IF(EXACT(O166;Y166);Q166;0)</f>
        <v>0</v>
      </c>
      <c r="AA166" s="107" t="n">
        <f aca="false">IF(Z166=0;Q166;0)</f>
        <v>0</v>
      </c>
      <c r="AB166" s="108" t="e">
        <f aca="false">IF(U166=0;"";L166/U166-1)</f>
        <v>#NAME?</v>
      </c>
      <c r="AC166" s="108" t="e">
        <f aca="false">IF(W166=0;"";L166/W166-1)</f>
        <v>#NAME?</v>
      </c>
    </row>
    <row collapsed="false" customFormat="false" customHeight="true" hidden="false" ht="11.25" outlineLevel="0" r="167"/>
    <row collapsed="false" customFormat="false" customHeight="true" hidden="false" ht="50.1" outlineLevel="0" r="168">
      <c r="A168" s="88" t="n">
        <v>173</v>
      </c>
      <c r="B168" s="88" t="s">
        <v>191</v>
      </c>
      <c r="C168" s="89" t="s">
        <v>192</v>
      </c>
      <c r="D168" s="89" t="s">
        <v>93</v>
      </c>
      <c r="E168" s="90" t="s">
        <v>93</v>
      </c>
      <c r="F168" s="91" t="s">
        <v>175</v>
      </c>
      <c r="G168" s="92" t="s">
        <v>193</v>
      </c>
      <c r="H168" s="93" t="s">
        <v>194</v>
      </c>
      <c r="I168" s="94" t="s">
        <v>195</v>
      </c>
      <c r="J168" s="95" t="s">
        <v>98</v>
      </c>
      <c r="K168" s="96" t="s">
        <v>99</v>
      </c>
      <c r="L168" s="97" t="n">
        <v>5840</v>
      </c>
      <c r="M168" s="98" t="n">
        <v>3650</v>
      </c>
      <c r="N168" s="99" t="s">
        <v>196</v>
      </c>
      <c r="O168" s="100"/>
      <c r="P168" s="101"/>
      <c r="Q168" s="97" t="n">
        <f aca="false">P168*M168</f>
        <v>0</v>
      </c>
      <c r="R168" s="102"/>
      <c r="S168" s="103" t="n">
        <v>165</v>
      </c>
      <c r="T168" s="104"/>
      <c r="U168" s="105" t="e">
        <f aca="false">IF(EXACT(O168,Y168),M168,M168*(1-'Расчет ПРЕДЗАКАЗ'!$D$10))</f>
        <v>#NAME?</v>
      </c>
      <c r="V168" s="105" t="e">
        <f aca="false">P168*U168</f>
        <v>#NAME?</v>
      </c>
      <c r="W168" s="105" t="e">
        <f aca="false">IF(EXACT(O168,Y168),M168,M168*(1-'Расчет Прайс'!$D$10))</f>
        <v>#NAME?</v>
      </c>
      <c r="X168" s="105" t="e">
        <f aca="false">P168*W168</f>
        <v>#NAME?</v>
      </c>
      <c r="Y168" s="106" t="s">
        <v>101</v>
      </c>
      <c r="Z168" s="107" t="n">
        <f aca="false">IF(EXACT(O168;Y168);Q168;0)</f>
        <v>0</v>
      </c>
      <c r="AA168" s="107" t="n">
        <f aca="false">IF(Z168=0;Q168;0)</f>
        <v>0</v>
      </c>
      <c r="AB168" s="108" t="e">
        <f aca="false">IF(U168=0,"",L168/U168-1)</f>
        <v>#NAME?</v>
      </c>
      <c r="AC168" s="108" t="e">
        <f aca="false">IF(W168=0,"",L168/W168-1)</f>
        <v>#NAME?</v>
      </c>
    </row>
    <row collapsed="false" customFormat="false" customHeight="true" hidden="false" ht="50.1" outlineLevel="0" r="169">
      <c r="A169" s="88"/>
      <c r="B169" s="88"/>
      <c r="C169" s="89"/>
      <c r="D169" s="89"/>
      <c r="E169" s="90"/>
      <c r="F169" s="91"/>
      <c r="G169" s="92"/>
      <c r="H169" s="93"/>
      <c r="I169" s="94"/>
      <c r="J169" s="95"/>
      <c r="K169" s="96" t="s">
        <v>102</v>
      </c>
      <c r="L169" s="97" t="n">
        <v>5840</v>
      </c>
      <c r="M169" s="98" t="n">
        <v>3650</v>
      </c>
      <c r="N169" s="99" t="s">
        <v>197</v>
      </c>
      <c r="O169" s="100"/>
      <c r="P169" s="101"/>
      <c r="Q169" s="97" t="n">
        <f aca="false">P169*M169</f>
        <v>0</v>
      </c>
      <c r="R169" s="102"/>
      <c r="S169" s="103" t="n">
        <v>248</v>
      </c>
      <c r="T169" s="109"/>
      <c r="U169" s="105" t="e">
        <f aca="false">IF(EXACT(O169,Y169),M169,M169*(1-'Расчет ПРЕДЗАКАЗ'!$D$10))</f>
        <v>#NAME?</v>
      </c>
      <c r="V169" s="105" t="e">
        <f aca="false">P169*U169</f>
        <v>#NAME?</v>
      </c>
      <c r="W169" s="105" t="e">
        <f aca="false">IF(EXACT(O169,Y169),M169,M169*(1-'Расчет Прайс'!$D$10))</f>
        <v>#NAME?</v>
      </c>
      <c r="X169" s="105" t="e">
        <f aca="false">P169*W169</f>
        <v>#NAME?</v>
      </c>
      <c r="Y169" s="106" t="s">
        <v>101</v>
      </c>
      <c r="Z169" s="107" t="n">
        <f aca="false">IF(EXACT(O169;Y169);Q169;0)</f>
        <v>0</v>
      </c>
      <c r="AA169" s="107" t="n">
        <f aca="false">IF(Z169=0;Q169;0)</f>
        <v>0</v>
      </c>
      <c r="AB169" s="108" t="e">
        <f aca="false">IF(U169=0;"";L169/U169-1)</f>
        <v>#NAME?</v>
      </c>
      <c r="AC169" s="108" t="e">
        <f aca="false">IF(W169=0;"";L169/W169-1)</f>
        <v>#NAME?</v>
      </c>
    </row>
    <row collapsed="false" customFormat="false" customHeight="true" hidden="false" ht="50.1" outlineLevel="0" r="170">
      <c r="A170" s="88"/>
      <c r="B170" s="88"/>
      <c r="C170" s="89"/>
      <c r="D170" s="89"/>
      <c r="E170" s="90"/>
      <c r="F170" s="91"/>
      <c r="G170" s="92"/>
      <c r="H170" s="93"/>
      <c r="I170" s="94"/>
      <c r="J170" s="95"/>
      <c r="K170" s="96" t="s">
        <v>123</v>
      </c>
      <c r="L170" s="97" t="n">
        <v>5840</v>
      </c>
      <c r="M170" s="98" t="n">
        <v>3650</v>
      </c>
      <c r="N170" s="99" t="s">
        <v>198</v>
      </c>
      <c r="O170" s="100"/>
      <c r="P170" s="101"/>
      <c r="Q170" s="97" t="n">
        <f aca="false">P170*M170</f>
        <v>0</v>
      </c>
      <c r="R170" s="102"/>
      <c r="S170" s="103" t="n">
        <v>172</v>
      </c>
      <c r="T170" s="109"/>
      <c r="U170" s="105" t="e">
        <f aca="false">IF(EXACT(O170,Y170),M170,M170*(1-'Расчет ПРЕДЗАКАЗ'!$D$10))</f>
        <v>#NAME?</v>
      </c>
      <c r="V170" s="105" t="e">
        <f aca="false">P170*U170</f>
        <v>#NAME?</v>
      </c>
      <c r="W170" s="105" t="e">
        <f aca="false">IF(EXACT(O170,Y170),M170,M170*(1-'Расчет Прайс'!$D$10))</f>
        <v>#NAME?</v>
      </c>
      <c r="X170" s="105" t="e">
        <f aca="false">P170*W170</f>
        <v>#NAME?</v>
      </c>
      <c r="Y170" s="106" t="s">
        <v>101</v>
      </c>
      <c r="Z170" s="107" t="n">
        <f aca="false">IF(EXACT(O170;Y170);Q170;0)</f>
        <v>0</v>
      </c>
      <c r="AA170" s="107" t="n">
        <f aca="false">IF(Z170=0;Q170;0)</f>
        <v>0</v>
      </c>
      <c r="AB170" s="108" t="e">
        <f aca="false">IF(U170=0;"";L170/U170-1)</f>
        <v>#NAME?</v>
      </c>
      <c r="AC170" s="108" t="e">
        <f aca="false">IF(W170=0;"";L170/W170-1)</f>
        <v>#NAME?</v>
      </c>
    </row>
    <row collapsed="false" customFormat="false" customHeight="true" hidden="false" ht="50.1" outlineLevel="0" r="171">
      <c r="A171" s="88"/>
      <c r="B171" s="88"/>
      <c r="C171" s="89"/>
      <c r="D171" s="89"/>
      <c r="E171" s="90"/>
      <c r="F171" s="91"/>
      <c r="G171" s="92"/>
      <c r="H171" s="93"/>
      <c r="I171" s="94"/>
      <c r="J171" s="95"/>
      <c r="K171" s="96" t="s">
        <v>104</v>
      </c>
      <c r="L171" s="97" t="n">
        <v>5840</v>
      </c>
      <c r="M171" s="98" t="n">
        <v>3650</v>
      </c>
      <c r="N171" s="99" t="s">
        <v>199</v>
      </c>
      <c r="O171" s="100"/>
      <c r="P171" s="101"/>
      <c r="Q171" s="97" t="n">
        <f aca="false">P171*M171</f>
        <v>0</v>
      </c>
      <c r="R171" s="102"/>
      <c r="S171" s="103" t="n">
        <v>185</v>
      </c>
      <c r="T171" s="109"/>
      <c r="U171" s="105" t="e">
        <f aca="false">IF(EXACT(O171,Y171),M171,M171*(1-'Расчет ПРЕДЗАКАЗ'!$D$10))</f>
        <v>#NAME?</v>
      </c>
      <c r="V171" s="105" t="e">
        <f aca="false">P171*U171</f>
        <v>#NAME?</v>
      </c>
      <c r="W171" s="105" t="e">
        <f aca="false">IF(EXACT(O171,Y171),M171,M171*(1-'Расчет Прайс'!$D$10))</f>
        <v>#NAME?</v>
      </c>
      <c r="X171" s="105" t="e">
        <f aca="false">P171*W171</f>
        <v>#NAME?</v>
      </c>
      <c r="Y171" s="106" t="s">
        <v>101</v>
      </c>
      <c r="Z171" s="107" t="n">
        <f aca="false">IF(EXACT(O171;Y171);Q171;0)</f>
        <v>0</v>
      </c>
      <c r="AA171" s="107" t="n">
        <f aca="false">IF(Z171=0;Q171;0)</f>
        <v>0</v>
      </c>
      <c r="AB171" s="108" t="e">
        <f aca="false">IF(U171=0;"";L171/U171-1)</f>
        <v>#NAME?</v>
      </c>
      <c r="AC171" s="108" t="e">
        <f aca="false">IF(W171=0;"";L171/W171-1)</f>
        <v>#NAME?</v>
      </c>
    </row>
    <row collapsed="false" customFormat="false" customHeight="true" hidden="false" ht="50.1" outlineLevel="0" r="172">
      <c r="A172" s="88"/>
      <c r="B172" s="88"/>
      <c r="C172" s="89"/>
      <c r="D172" s="89"/>
      <c r="E172" s="90"/>
      <c r="F172" s="91"/>
      <c r="G172" s="92"/>
      <c r="H172" s="93"/>
      <c r="I172" s="94"/>
      <c r="J172" s="95"/>
      <c r="K172" s="96" t="s">
        <v>106</v>
      </c>
      <c r="L172" s="97" t="n">
        <v>5840</v>
      </c>
      <c r="M172" s="98" t="n">
        <v>3650</v>
      </c>
      <c r="N172" s="99" t="s">
        <v>200</v>
      </c>
      <c r="O172" s="100"/>
      <c r="P172" s="101"/>
      <c r="Q172" s="97" t="n">
        <f aca="false">P172*M172</f>
        <v>0</v>
      </c>
      <c r="R172" s="102"/>
      <c r="S172" s="103" t="n">
        <v>249</v>
      </c>
      <c r="T172" s="109"/>
      <c r="U172" s="105" t="e">
        <f aca="false">IF(EXACT(O172,Y172),M172,M172*(1-'Расчет ПРЕДЗАКАЗ'!$D$10))</f>
        <v>#NAME?</v>
      </c>
      <c r="V172" s="105" t="e">
        <f aca="false">P172*U172</f>
        <v>#NAME?</v>
      </c>
      <c r="W172" s="105" t="e">
        <f aca="false">IF(EXACT(O172,Y172),M172,M172*(1-'Расчет Прайс'!$D$10))</f>
        <v>#NAME?</v>
      </c>
      <c r="X172" s="105" t="e">
        <f aca="false">P172*W172</f>
        <v>#NAME?</v>
      </c>
      <c r="Y172" s="106" t="s">
        <v>101</v>
      </c>
      <c r="Z172" s="107" t="n">
        <f aca="false">IF(EXACT(O172;Y172);Q172;0)</f>
        <v>0</v>
      </c>
      <c r="AA172" s="107" t="n">
        <f aca="false">IF(Z172=0;Q172;0)</f>
        <v>0</v>
      </c>
      <c r="AB172" s="108" t="e">
        <f aca="false">IF(U172=0;"";L172/U172-1)</f>
        <v>#NAME?</v>
      </c>
      <c r="AC172" s="108" t="e">
        <f aca="false">IF(W172=0;"";L172/W172-1)</f>
        <v>#NAME?</v>
      </c>
    </row>
    <row collapsed="false" customFormat="false" customHeight="true" hidden="false" ht="50.1" outlineLevel="0" r="173">
      <c r="A173" s="88"/>
      <c r="B173" s="88"/>
      <c r="C173" s="89"/>
      <c r="D173" s="89"/>
      <c r="E173" s="90"/>
      <c r="F173" s="91"/>
      <c r="G173" s="92"/>
      <c r="H173" s="93"/>
      <c r="I173" s="94"/>
      <c r="J173" s="95"/>
      <c r="K173" s="96" t="s">
        <v>108</v>
      </c>
      <c r="L173" s="97" t="n">
        <v>5840</v>
      </c>
      <c r="M173" s="98" t="n">
        <v>3650</v>
      </c>
      <c r="N173" s="99" t="s">
        <v>201</v>
      </c>
      <c r="O173" s="100"/>
      <c r="P173" s="101"/>
      <c r="Q173" s="97" t="n">
        <f aca="false">P173*M173</f>
        <v>0</v>
      </c>
      <c r="R173" s="102"/>
      <c r="S173" s="103" t="n">
        <v>42</v>
      </c>
      <c r="T173" s="109"/>
      <c r="U173" s="105" t="e">
        <f aca="false">IF(EXACT(O173,Y173),M173,M173*(1-'Расчет ПРЕДЗАКАЗ'!$D$10))</f>
        <v>#NAME?</v>
      </c>
      <c r="V173" s="105" t="e">
        <f aca="false">P173*U173</f>
        <v>#NAME?</v>
      </c>
      <c r="W173" s="105" t="e">
        <f aca="false">IF(EXACT(O173,Y173),M173,M173*(1-'Расчет Прайс'!$D$10))</f>
        <v>#NAME?</v>
      </c>
      <c r="X173" s="105" t="e">
        <f aca="false">P173*W173</f>
        <v>#NAME?</v>
      </c>
      <c r="Y173" s="106" t="s">
        <v>101</v>
      </c>
      <c r="Z173" s="107" t="n">
        <f aca="false">IF(EXACT(O173;Y173);Q173;0)</f>
        <v>0</v>
      </c>
      <c r="AA173" s="107" t="n">
        <f aca="false">IF(Z173=0;Q173;0)</f>
        <v>0</v>
      </c>
      <c r="AB173" s="108" t="e">
        <f aca="false">IF(U173=0;"";L173/U173-1)</f>
        <v>#NAME?</v>
      </c>
      <c r="AC173" s="108" t="e">
        <f aca="false">IF(W173=0;"";L173/W173-1)</f>
        <v>#NAME?</v>
      </c>
    </row>
    <row collapsed="false" customFormat="false" customHeight="true" hidden="false" ht="50.1" outlineLevel="0" r="174">
      <c r="A174" s="88"/>
      <c r="B174" s="88"/>
      <c r="C174" s="89"/>
      <c r="D174" s="89"/>
      <c r="E174" s="90"/>
      <c r="F174" s="91"/>
      <c r="G174" s="92"/>
      <c r="H174" s="93"/>
      <c r="I174" s="94"/>
      <c r="J174" s="95"/>
      <c r="K174" s="96" t="s">
        <v>110</v>
      </c>
      <c r="L174" s="97" t="n">
        <v>5840</v>
      </c>
      <c r="M174" s="98" t="n">
        <v>3650</v>
      </c>
      <c r="N174" s="99" t="s">
        <v>202</v>
      </c>
      <c r="O174" s="100"/>
      <c r="P174" s="101"/>
      <c r="Q174" s="97" t="n">
        <f aca="false">P174*M174</f>
        <v>0</v>
      </c>
      <c r="R174" s="102"/>
      <c r="S174" s="103" t="n">
        <v>149</v>
      </c>
      <c r="T174" s="109"/>
      <c r="U174" s="105" t="e">
        <f aca="false">IF(EXACT(O174,Y174),M174,M174*(1-'Расчет ПРЕДЗАКАЗ'!$D$10))</f>
        <v>#NAME?</v>
      </c>
      <c r="V174" s="105" t="e">
        <f aca="false">P174*U174</f>
        <v>#NAME?</v>
      </c>
      <c r="W174" s="105" t="e">
        <f aca="false">IF(EXACT(O174,Y174),M174,M174*(1-'Расчет Прайс'!$D$10))</f>
        <v>#NAME?</v>
      </c>
      <c r="X174" s="105" t="e">
        <f aca="false">P174*W174</f>
        <v>#NAME?</v>
      </c>
      <c r="Y174" s="106" t="s">
        <v>101</v>
      </c>
      <c r="Z174" s="107" t="n">
        <f aca="false">IF(EXACT(O174;Y174);Q174;0)</f>
        <v>0</v>
      </c>
      <c r="AA174" s="107" t="n">
        <f aca="false">IF(Z174=0;Q174;0)</f>
        <v>0</v>
      </c>
      <c r="AB174" s="108" t="e">
        <f aca="false">IF(U174=0;"";L174/U174-1)</f>
        <v>#NAME?</v>
      </c>
      <c r="AC174" s="108" t="e">
        <f aca="false">IF(W174=0;"";L174/W174-1)</f>
        <v>#NAME?</v>
      </c>
    </row>
    <row collapsed="false" customFormat="false" customHeight="true" hidden="false" ht="50.1" outlineLevel="0" r="175">
      <c r="A175" s="88"/>
      <c r="B175" s="88"/>
      <c r="C175" s="89"/>
      <c r="D175" s="89"/>
      <c r="E175" s="90"/>
      <c r="F175" s="91"/>
      <c r="G175" s="92"/>
      <c r="H175" s="93"/>
      <c r="I175" s="94"/>
      <c r="J175" s="95"/>
      <c r="K175" s="96" t="s">
        <v>114</v>
      </c>
      <c r="L175" s="97" t="n">
        <v>5840</v>
      </c>
      <c r="M175" s="98" t="n">
        <v>3650</v>
      </c>
      <c r="N175" s="99" t="s">
        <v>203</v>
      </c>
      <c r="O175" s="100"/>
      <c r="P175" s="101"/>
      <c r="Q175" s="97" t="n">
        <f aca="false">P175*M175</f>
        <v>0</v>
      </c>
      <c r="R175" s="102"/>
      <c r="S175" s="103" t="n">
        <v>37</v>
      </c>
      <c r="T175" s="109"/>
      <c r="U175" s="105" t="e">
        <f aca="false">IF(EXACT(O175,Y175),M175,M175*(1-'Расчет ПРЕДЗАКАЗ'!$D$10))</f>
        <v>#NAME?</v>
      </c>
      <c r="V175" s="105" t="e">
        <f aca="false">P175*U175</f>
        <v>#NAME?</v>
      </c>
      <c r="W175" s="105" t="e">
        <f aca="false">IF(EXACT(O175,Y175),M175,M175*(1-'Расчет Прайс'!$D$10))</f>
        <v>#NAME?</v>
      </c>
      <c r="X175" s="105" t="e">
        <f aca="false">P175*W175</f>
        <v>#NAME?</v>
      </c>
      <c r="Y175" s="106" t="s">
        <v>101</v>
      </c>
      <c r="Z175" s="107" t="n">
        <f aca="false">IF(EXACT(O175;Y175);Q175;0)</f>
        <v>0</v>
      </c>
      <c r="AA175" s="107" t="n">
        <f aca="false">IF(Z175=0;Q175;0)</f>
        <v>0</v>
      </c>
      <c r="AB175" s="108" t="e">
        <f aca="false">IF(U175=0;"";L175/U175-1)</f>
        <v>#NAME?</v>
      </c>
      <c r="AC175" s="108" t="e">
        <f aca="false">IF(W175=0;"";L175/W175-1)</f>
        <v>#NAME?</v>
      </c>
    </row>
    <row collapsed="false" customFormat="false" customHeight="true" hidden="false" ht="50.1" outlineLevel="0" r="176">
      <c r="A176" s="88"/>
      <c r="B176" s="88"/>
      <c r="C176" s="89"/>
      <c r="D176" s="89"/>
      <c r="E176" s="90"/>
      <c r="F176" s="91"/>
      <c r="G176" s="92"/>
      <c r="H176" s="93"/>
      <c r="I176" s="94"/>
      <c r="J176" s="95"/>
      <c r="K176" s="96"/>
      <c r="L176" s="97"/>
      <c r="M176" s="98"/>
      <c r="N176" s="99"/>
      <c r="O176" s="100"/>
      <c r="P176" s="101"/>
      <c r="Q176" s="97" t="n">
        <f aca="false">P176*M176</f>
        <v>0</v>
      </c>
      <c r="R176" s="102"/>
      <c r="S176" s="103"/>
      <c r="T176" s="109"/>
      <c r="U176" s="105" t="e">
        <f aca="false">IF(EXACT(O176,Y176),M176,M176*(1-'Расчет ПРЕДЗАКАЗ'!$D$10))</f>
        <v>#NAME?</v>
      </c>
      <c r="V176" s="105" t="e">
        <f aca="false">P176*U176</f>
        <v>#NAME?</v>
      </c>
      <c r="W176" s="105" t="e">
        <f aca="false">IF(EXACT(O176,Y176),M176,M176*(1-'Расчет Прайс'!$D$10))</f>
        <v>#NAME?</v>
      </c>
      <c r="X176" s="105" t="e">
        <f aca="false">P176*W176</f>
        <v>#NAME?</v>
      </c>
      <c r="Y176" s="106" t="s">
        <v>101</v>
      </c>
      <c r="Z176" s="107" t="n">
        <f aca="false">IF(EXACT(O176;Y176);Q176;0)</f>
        <v>0</v>
      </c>
      <c r="AA176" s="107" t="n">
        <f aca="false">IF(Z176=0;Q176;0)</f>
        <v>0</v>
      </c>
      <c r="AB176" s="108" t="e">
        <f aca="false">IF(U176=0;"";L176/U176-1)</f>
        <v>#NAME?</v>
      </c>
      <c r="AC176" s="108" t="e">
        <f aca="false">IF(W176=0;"";L176/W176-1)</f>
        <v>#NAME?</v>
      </c>
    </row>
    <row collapsed="false" customFormat="false" customHeight="true" hidden="false" ht="50.1" outlineLevel="0" r="177">
      <c r="A177" s="88"/>
      <c r="B177" s="88"/>
      <c r="C177" s="89"/>
      <c r="D177" s="89"/>
      <c r="E177" s="90"/>
      <c r="F177" s="91"/>
      <c r="G177" s="92"/>
      <c r="H177" s="93"/>
      <c r="I177" s="94"/>
      <c r="J177" s="95"/>
      <c r="K177" s="96"/>
      <c r="L177" s="97"/>
      <c r="M177" s="98"/>
      <c r="N177" s="110"/>
      <c r="O177" s="100"/>
      <c r="P177" s="101"/>
      <c r="Q177" s="97" t="n">
        <f aca="false">P177*M177</f>
        <v>0</v>
      </c>
      <c r="R177" s="110"/>
      <c r="S177" s="103"/>
      <c r="T177" s="111"/>
      <c r="U177" s="105" t="e">
        <f aca="false">IF(EXACT(O177,Y177),M177,M177*(1-'Расчет ПРЕДЗАКАЗ'!$D$10))</f>
        <v>#NAME?</v>
      </c>
      <c r="V177" s="105" t="e">
        <f aca="false">P177*U177</f>
        <v>#NAME?</v>
      </c>
      <c r="W177" s="105" t="e">
        <f aca="false">IF(EXACT(O177,Y177),M177,M177*(1-'Расчет Прайс'!$D$10))</f>
        <v>#NAME?</v>
      </c>
      <c r="X177" s="105" t="e">
        <f aca="false">P177*W177</f>
        <v>#NAME?</v>
      </c>
      <c r="Y177" s="106" t="s">
        <v>101</v>
      </c>
      <c r="Z177" s="107" t="n">
        <f aca="false">IF(EXACT(O177;Y177);Q177;0)</f>
        <v>0</v>
      </c>
      <c r="AA177" s="107" t="n">
        <f aca="false">IF(Z177=0;Q177;0)</f>
        <v>0</v>
      </c>
      <c r="AB177" s="108" t="e">
        <f aca="false">IF(U177=0;"";L177/U177-1)</f>
        <v>#NAME?</v>
      </c>
      <c r="AC177" s="108" t="e">
        <f aca="false">IF(W177=0;"";L177/W177-1)</f>
        <v>#NAME?</v>
      </c>
    </row>
    <row collapsed="false" customFormat="false" customHeight="true" hidden="false" ht="50.1" outlineLevel="0" r="178">
      <c r="A178" s="88"/>
      <c r="B178" s="88"/>
      <c r="C178" s="89"/>
      <c r="D178" s="89"/>
      <c r="E178" s="90"/>
      <c r="F178" s="91"/>
      <c r="G178" s="92"/>
      <c r="H178" s="93"/>
      <c r="I178" s="94"/>
      <c r="J178" s="95"/>
      <c r="K178" s="96"/>
      <c r="L178" s="97"/>
      <c r="M178" s="98"/>
      <c r="N178" s="110"/>
      <c r="O178" s="100"/>
      <c r="P178" s="101"/>
      <c r="Q178" s="97" t="n">
        <f aca="false">P178*M178</f>
        <v>0</v>
      </c>
      <c r="R178" s="110"/>
      <c r="S178" s="103"/>
      <c r="T178" s="111"/>
      <c r="U178" s="105" t="e">
        <f aca="false">IF(EXACT(O178,Y178),M178,M178*(1-'Расчет ПРЕДЗАКАЗ'!$D$10))</f>
        <v>#NAME?</v>
      </c>
      <c r="V178" s="105" t="e">
        <f aca="false">P178*U178</f>
        <v>#NAME?</v>
      </c>
      <c r="W178" s="105" t="e">
        <f aca="false">IF(EXACT(O178,Y178),M178,M178*(1-'Расчет Прайс'!$D$10))</f>
        <v>#NAME?</v>
      </c>
      <c r="X178" s="105" t="e">
        <f aca="false">P178*W178</f>
        <v>#NAME?</v>
      </c>
      <c r="Y178" s="106" t="s">
        <v>101</v>
      </c>
      <c r="Z178" s="107" t="n">
        <f aca="false">IF(EXACT(O178;Y178);Q178;0)</f>
        <v>0</v>
      </c>
      <c r="AA178" s="107" t="n">
        <f aca="false">IF(Z178=0;Q178;0)</f>
        <v>0</v>
      </c>
      <c r="AB178" s="108" t="e">
        <f aca="false">IF(U178=0;"";L178/U178-1)</f>
        <v>#NAME?</v>
      </c>
      <c r="AC178" s="108" t="e">
        <f aca="false">IF(W178=0;"";L178/W178-1)</f>
        <v>#NAME?</v>
      </c>
    </row>
    <row collapsed="false" customFormat="false" customHeight="true" hidden="false" ht="50.1" outlineLevel="0" r="179">
      <c r="A179" s="88"/>
      <c r="B179" s="88"/>
      <c r="C179" s="89"/>
      <c r="D179" s="89"/>
      <c r="E179" s="90"/>
      <c r="F179" s="91"/>
      <c r="G179" s="92"/>
      <c r="H179" s="93"/>
      <c r="I179" s="94"/>
      <c r="J179" s="95"/>
      <c r="K179" s="96"/>
      <c r="L179" s="97"/>
      <c r="M179" s="98"/>
      <c r="N179" s="110"/>
      <c r="O179" s="100"/>
      <c r="P179" s="101"/>
      <c r="Q179" s="97" t="n">
        <f aca="false">P179*M179</f>
        <v>0</v>
      </c>
      <c r="R179" s="110"/>
      <c r="S179" s="103"/>
      <c r="T179" s="111"/>
      <c r="U179" s="105" t="e">
        <f aca="false">IF(EXACT(O179,Y179),M179,M179*(1-'Расчет ПРЕДЗАКАЗ'!$D$10))</f>
        <v>#NAME?</v>
      </c>
      <c r="V179" s="105" t="e">
        <f aca="false">P179*U179</f>
        <v>#NAME?</v>
      </c>
      <c r="W179" s="105" t="e">
        <f aca="false">IF(EXACT(O179,Y179),M179,M179*(1-'Расчет Прайс'!$D$10))</f>
        <v>#NAME?</v>
      </c>
      <c r="X179" s="105" t="e">
        <f aca="false">P179*W179</f>
        <v>#NAME?</v>
      </c>
      <c r="Y179" s="106" t="s">
        <v>101</v>
      </c>
      <c r="Z179" s="107" t="n">
        <f aca="false">IF(EXACT(O179;Y179);Q179;0)</f>
        <v>0</v>
      </c>
      <c r="AA179" s="107" t="n">
        <f aca="false">IF(Z179=0;Q179;0)</f>
        <v>0</v>
      </c>
      <c r="AB179" s="108" t="e">
        <f aca="false">IF(U179=0;"";L179/U179-1)</f>
        <v>#NAME?</v>
      </c>
      <c r="AC179" s="108" t="e">
        <f aca="false">IF(W179=0;"";L179/W179-1)</f>
        <v>#NAME?</v>
      </c>
    </row>
    <row collapsed="false" customFormat="false" customHeight="true" hidden="false" ht="50.1" outlineLevel="0" r="180">
      <c r="A180" s="88"/>
      <c r="B180" s="88"/>
      <c r="C180" s="89"/>
      <c r="D180" s="89"/>
      <c r="E180" s="90"/>
      <c r="F180" s="91"/>
      <c r="G180" s="92"/>
      <c r="H180" s="93"/>
      <c r="I180" s="94"/>
      <c r="J180" s="95"/>
      <c r="K180" s="96"/>
      <c r="L180" s="97"/>
      <c r="M180" s="98"/>
      <c r="N180" s="110"/>
      <c r="O180" s="100"/>
      <c r="P180" s="101"/>
      <c r="Q180" s="97" t="n">
        <f aca="false">P180*M180</f>
        <v>0</v>
      </c>
      <c r="R180" s="110"/>
      <c r="S180" s="103"/>
      <c r="T180" s="111"/>
      <c r="U180" s="105" t="e">
        <f aca="false">IF(EXACT(O180,Y180),M180,M180*(1-'Расчет ПРЕДЗАКАЗ'!$D$10))</f>
        <v>#NAME?</v>
      </c>
      <c r="V180" s="105" t="e">
        <f aca="false">P180*U180</f>
        <v>#NAME?</v>
      </c>
      <c r="W180" s="105" t="e">
        <f aca="false">IF(EXACT(O180,Y180),M180,M180*(1-'Расчет Прайс'!$D$10))</f>
        <v>#NAME?</v>
      </c>
      <c r="X180" s="105" t="e">
        <f aca="false">P180*W180</f>
        <v>#NAME?</v>
      </c>
      <c r="Y180" s="106" t="s">
        <v>101</v>
      </c>
      <c r="Z180" s="107" t="n">
        <f aca="false">IF(EXACT(O180;Y180);Q180;0)</f>
        <v>0</v>
      </c>
      <c r="AA180" s="107" t="n">
        <f aca="false">IF(Z180=0;Q180;0)</f>
        <v>0</v>
      </c>
      <c r="AB180" s="108" t="e">
        <f aca="false">IF(U180=0;"";L180/U180-1)</f>
        <v>#NAME?</v>
      </c>
      <c r="AC180" s="108" t="e">
        <f aca="false">IF(W180=0;"";L180/W180-1)</f>
        <v>#NAME?</v>
      </c>
    </row>
    <row collapsed="false" customFormat="false" customHeight="true" hidden="false" ht="50.1" outlineLevel="0" r="181">
      <c r="A181" s="88"/>
      <c r="B181" s="88"/>
      <c r="C181" s="89"/>
      <c r="D181" s="89"/>
      <c r="E181" s="90"/>
      <c r="F181" s="91"/>
      <c r="G181" s="92"/>
      <c r="H181" s="93"/>
      <c r="I181" s="94"/>
      <c r="J181" s="95"/>
      <c r="K181" s="96"/>
      <c r="L181" s="97"/>
      <c r="M181" s="98"/>
      <c r="N181" s="110"/>
      <c r="O181" s="100"/>
      <c r="P181" s="101"/>
      <c r="Q181" s="97" t="n">
        <f aca="false">P181*M181</f>
        <v>0</v>
      </c>
      <c r="R181" s="110"/>
      <c r="S181" s="103"/>
      <c r="T181" s="111"/>
      <c r="U181" s="105" t="e">
        <f aca="false">IF(EXACT(O181,Y181),M181,M181*(1-'Расчет ПРЕДЗАКАЗ'!$D$10))</f>
        <v>#NAME?</v>
      </c>
      <c r="V181" s="105" t="e">
        <f aca="false">P181*U181</f>
        <v>#NAME?</v>
      </c>
      <c r="W181" s="105" t="e">
        <f aca="false">IF(EXACT(O181,Y181),M181,M181*(1-'Расчет Прайс'!$D$10))</f>
        <v>#NAME?</v>
      </c>
      <c r="X181" s="105" t="e">
        <f aca="false">P181*W181</f>
        <v>#NAME?</v>
      </c>
      <c r="Y181" s="106" t="s">
        <v>101</v>
      </c>
      <c r="Z181" s="107" t="n">
        <f aca="false">IF(EXACT(O181;Y181);Q181;0)</f>
        <v>0</v>
      </c>
      <c r="AA181" s="107" t="n">
        <f aca="false">IF(Z181=0;Q181;0)</f>
        <v>0</v>
      </c>
      <c r="AB181" s="108" t="e">
        <f aca="false">IF(U181=0;"";L181/U181-1)</f>
        <v>#NAME?</v>
      </c>
      <c r="AC181" s="108" t="e">
        <f aca="false">IF(W181=0;"";L181/W181-1)</f>
        <v>#NAME?</v>
      </c>
    </row>
    <row collapsed="false" customFormat="false" customHeight="true" hidden="false" ht="50.1" outlineLevel="0" r="182">
      <c r="A182" s="88"/>
      <c r="B182" s="88"/>
      <c r="C182" s="89"/>
      <c r="D182" s="89"/>
      <c r="E182" s="90"/>
      <c r="F182" s="91"/>
      <c r="G182" s="92"/>
      <c r="H182" s="93"/>
      <c r="I182" s="94"/>
      <c r="J182" s="95"/>
      <c r="K182" s="96"/>
      <c r="L182" s="97"/>
      <c r="M182" s="98"/>
      <c r="N182" s="110"/>
      <c r="O182" s="100"/>
      <c r="P182" s="101"/>
      <c r="Q182" s="97" t="n">
        <f aca="false">P182*M182</f>
        <v>0</v>
      </c>
      <c r="R182" s="110"/>
      <c r="S182" s="103"/>
      <c r="T182" s="111"/>
      <c r="U182" s="105" t="e">
        <f aca="false">IF(EXACT(O182,Y182),M182,M182*(1-'Расчет ПРЕДЗАКАЗ'!$D$10))</f>
        <v>#NAME?</v>
      </c>
      <c r="V182" s="105" t="e">
        <f aca="false">P182*U182</f>
        <v>#NAME?</v>
      </c>
      <c r="W182" s="105" t="e">
        <f aca="false">IF(EXACT(O182,Y182),M182,M182*(1-'Расчет Прайс'!$D$10))</f>
        <v>#NAME?</v>
      </c>
      <c r="X182" s="105" t="e">
        <f aca="false">P182*W182</f>
        <v>#NAME?</v>
      </c>
      <c r="Y182" s="106" t="s">
        <v>101</v>
      </c>
      <c r="Z182" s="107" t="n">
        <f aca="false">IF(EXACT(O182;Y182);Q182;0)</f>
        <v>0</v>
      </c>
      <c r="AA182" s="107" t="n">
        <f aca="false">IF(Z182=0;Q182;0)</f>
        <v>0</v>
      </c>
      <c r="AB182" s="108" t="e">
        <f aca="false">IF(U182=0;"";L182/U182-1)</f>
        <v>#NAME?</v>
      </c>
      <c r="AC182" s="108" t="e">
        <f aca="false">IF(W182=0;"";L182/W182-1)</f>
        <v>#NAME?</v>
      </c>
    </row>
    <row collapsed="false" customFormat="false" customHeight="true" hidden="false" ht="11.25" outlineLevel="0" r="183"/>
    <row collapsed="false" customFormat="false" customHeight="true" hidden="false" ht="50.1" outlineLevel="0" r="184">
      <c r="A184" s="88" t="n">
        <v>174</v>
      </c>
      <c r="B184" s="88" t="s">
        <v>204</v>
      </c>
      <c r="C184" s="89" t="s">
        <v>205</v>
      </c>
      <c r="D184" s="89" t="s">
        <v>93</v>
      </c>
      <c r="E184" s="90" t="s">
        <v>93</v>
      </c>
      <c r="F184" s="91" t="s">
        <v>180</v>
      </c>
      <c r="G184" s="92" t="s">
        <v>95</v>
      </c>
      <c r="H184" s="93" t="s">
        <v>206</v>
      </c>
      <c r="I184" s="94" t="s">
        <v>207</v>
      </c>
      <c r="J184" s="95" t="s">
        <v>98</v>
      </c>
      <c r="K184" s="96" t="s">
        <v>208</v>
      </c>
      <c r="L184" s="97" t="n">
        <v>5360</v>
      </c>
      <c r="M184" s="98" t="n">
        <v>3348</v>
      </c>
      <c r="N184" s="99" t="s">
        <v>209</v>
      </c>
      <c r="O184" s="100"/>
      <c r="P184" s="101"/>
      <c r="Q184" s="97" t="n">
        <f aca="false">P184*M184</f>
        <v>0</v>
      </c>
      <c r="R184" s="102"/>
      <c r="S184" s="103" t="n">
        <v>47</v>
      </c>
      <c r="T184" s="104"/>
      <c r="U184" s="105" t="e">
        <f aca="false">IF(EXACT(O184,Y184),M184,M184*(1-'Расчет ПРЕДЗАКАЗ'!$D$10))</f>
        <v>#NAME?</v>
      </c>
      <c r="V184" s="105" t="e">
        <f aca="false">P184*U184</f>
        <v>#NAME?</v>
      </c>
      <c r="W184" s="105" t="e">
        <f aca="false">IF(EXACT(O184,Y184),M184,M184*(1-'Расчет Прайс'!$D$10))</f>
        <v>#NAME?</v>
      </c>
      <c r="X184" s="105" t="e">
        <f aca="false">P184*W184</f>
        <v>#NAME?</v>
      </c>
      <c r="Y184" s="106" t="s">
        <v>101</v>
      </c>
      <c r="Z184" s="107" t="n">
        <f aca="false">IF(EXACT(O184;Y184);Q184;0)</f>
        <v>0</v>
      </c>
      <c r="AA184" s="107" t="n">
        <f aca="false">IF(Z184=0;Q184;0)</f>
        <v>0</v>
      </c>
      <c r="AB184" s="108" t="e">
        <f aca="false">IF(U184=0,"",L184/U184-1)</f>
        <v>#NAME?</v>
      </c>
      <c r="AC184" s="108" t="e">
        <f aca="false">IF(W184=0,"",L184/W184-1)</f>
        <v>#NAME?</v>
      </c>
    </row>
    <row collapsed="false" customFormat="false" customHeight="true" hidden="false" ht="50.1" outlineLevel="0" r="185">
      <c r="A185" s="88"/>
      <c r="B185" s="88"/>
      <c r="C185" s="89"/>
      <c r="D185" s="89"/>
      <c r="E185" s="90"/>
      <c r="F185" s="91"/>
      <c r="G185" s="92"/>
      <c r="H185" s="93"/>
      <c r="I185" s="94"/>
      <c r="J185" s="95"/>
      <c r="K185" s="96" t="s">
        <v>210</v>
      </c>
      <c r="L185" s="97" t="n">
        <v>5360</v>
      </c>
      <c r="M185" s="98" t="n">
        <v>3348</v>
      </c>
      <c r="N185" s="99" t="s">
        <v>211</v>
      </c>
      <c r="O185" s="100"/>
      <c r="P185" s="101"/>
      <c r="Q185" s="97" t="n">
        <f aca="false">P185*M185</f>
        <v>0</v>
      </c>
      <c r="R185" s="102"/>
      <c r="S185" s="103" t="n">
        <v>70</v>
      </c>
      <c r="T185" s="109"/>
      <c r="U185" s="105" t="e">
        <f aca="false">IF(EXACT(O185,Y185),M185,M185*(1-'Расчет ПРЕДЗАКАЗ'!$D$10))</f>
        <v>#NAME?</v>
      </c>
      <c r="V185" s="105" t="e">
        <f aca="false">P185*U185</f>
        <v>#NAME?</v>
      </c>
      <c r="W185" s="105" t="e">
        <f aca="false">IF(EXACT(O185,Y185),M185,M185*(1-'Расчет Прайс'!$D$10))</f>
        <v>#NAME?</v>
      </c>
      <c r="X185" s="105" t="e">
        <f aca="false">P185*W185</f>
        <v>#NAME?</v>
      </c>
      <c r="Y185" s="106" t="s">
        <v>101</v>
      </c>
      <c r="Z185" s="107" t="n">
        <f aca="false">IF(EXACT(O185;Y185);Q185;0)</f>
        <v>0</v>
      </c>
      <c r="AA185" s="107" t="n">
        <f aca="false">IF(Z185=0;Q185;0)</f>
        <v>0</v>
      </c>
      <c r="AB185" s="108" t="e">
        <f aca="false">IF(U185=0;"";L185/U185-1)</f>
        <v>#NAME?</v>
      </c>
      <c r="AC185" s="108" t="e">
        <f aca="false">IF(W185=0;"";L185/W185-1)</f>
        <v>#NAME?</v>
      </c>
    </row>
    <row collapsed="false" customFormat="false" customHeight="true" hidden="false" ht="50.1" outlineLevel="0" r="186">
      <c r="A186" s="88"/>
      <c r="B186" s="88"/>
      <c r="C186" s="89"/>
      <c r="D186" s="89"/>
      <c r="E186" s="90"/>
      <c r="F186" s="91"/>
      <c r="G186" s="92"/>
      <c r="H186" s="93"/>
      <c r="I186" s="94"/>
      <c r="J186" s="95"/>
      <c r="K186" s="96" t="s">
        <v>212</v>
      </c>
      <c r="L186" s="97" t="n">
        <v>5360</v>
      </c>
      <c r="M186" s="98" t="n">
        <v>3348</v>
      </c>
      <c r="N186" s="99" t="s">
        <v>213</v>
      </c>
      <c r="O186" s="100"/>
      <c r="P186" s="101"/>
      <c r="Q186" s="97" t="n">
        <f aca="false">P186*M186</f>
        <v>0</v>
      </c>
      <c r="R186" s="102"/>
      <c r="S186" s="103" t="n">
        <v>144</v>
      </c>
      <c r="T186" s="109"/>
      <c r="U186" s="105" t="e">
        <f aca="false">IF(EXACT(O186,Y186),M186,M186*(1-'Расчет ПРЕДЗАКАЗ'!$D$10))</f>
        <v>#NAME?</v>
      </c>
      <c r="V186" s="105" t="e">
        <f aca="false">P186*U186</f>
        <v>#NAME?</v>
      </c>
      <c r="W186" s="105" t="e">
        <f aca="false">IF(EXACT(O186,Y186),M186,M186*(1-'Расчет Прайс'!$D$10))</f>
        <v>#NAME?</v>
      </c>
      <c r="X186" s="105" t="e">
        <f aca="false">P186*W186</f>
        <v>#NAME?</v>
      </c>
      <c r="Y186" s="106" t="s">
        <v>101</v>
      </c>
      <c r="Z186" s="107" t="n">
        <f aca="false">IF(EXACT(O186;Y186);Q186;0)</f>
        <v>0</v>
      </c>
      <c r="AA186" s="107" t="n">
        <f aca="false">IF(Z186=0;Q186;0)</f>
        <v>0</v>
      </c>
      <c r="AB186" s="108" t="e">
        <f aca="false">IF(U186=0;"";L186/U186-1)</f>
        <v>#NAME?</v>
      </c>
      <c r="AC186" s="108" t="e">
        <f aca="false">IF(W186=0;"";L186/W186-1)</f>
        <v>#NAME?</v>
      </c>
    </row>
    <row collapsed="false" customFormat="false" customHeight="true" hidden="false" ht="50.1" outlineLevel="0" r="187">
      <c r="A187" s="88"/>
      <c r="B187" s="88"/>
      <c r="C187" s="89"/>
      <c r="D187" s="89"/>
      <c r="E187" s="90"/>
      <c r="F187" s="91"/>
      <c r="G187" s="92"/>
      <c r="H187" s="93"/>
      <c r="I187" s="94"/>
      <c r="J187" s="95"/>
      <c r="K187" s="96" t="s">
        <v>214</v>
      </c>
      <c r="L187" s="97" t="n">
        <v>5360</v>
      </c>
      <c r="M187" s="98" t="n">
        <v>3348</v>
      </c>
      <c r="N187" s="99" t="s">
        <v>215</v>
      </c>
      <c r="O187" s="100"/>
      <c r="P187" s="101"/>
      <c r="Q187" s="97" t="n">
        <f aca="false">P187*M187</f>
        <v>0</v>
      </c>
      <c r="R187" s="102"/>
      <c r="S187" s="103" t="n">
        <v>166</v>
      </c>
      <c r="T187" s="109"/>
      <c r="U187" s="105" t="e">
        <f aca="false">IF(EXACT(O187,Y187),M187,M187*(1-'Расчет ПРЕДЗАКАЗ'!$D$10))</f>
        <v>#NAME?</v>
      </c>
      <c r="V187" s="105" t="e">
        <f aca="false">P187*U187</f>
        <v>#NAME?</v>
      </c>
      <c r="W187" s="105" t="e">
        <f aca="false">IF(EXACT(O187,Y187),M187,M187*(1-'Расчет Прайс'!$D$10))</f>
        <v>#NAME?</v>
      </c>
      <c r="X187" s="105" t="e">
        <f aca="false">P187*W187</f>
        <v>#NAME?</v>
      </c>
      <c r="Y187" s="106" t="s">
        <v>101</v>
      </c>
      <c r="Z187" s="107" t="n">
        <f aca="false">IF(EXACT(O187;Y187);Q187;0)</f>
        <v>0</v>
      </c>
      <c r="AA187" s="107" t="n">
        <f aca="false">IF(Z187=0;Q187;0)</f>
        <v>0</v>
      </c>
      <c r="AB187" s="108" t="e">
        <f aca="false">IF(U187=0;"";L187/U187-1)</f>
        <v>#NAME?</v>
      </c>
      <c r="AC187" s="108" t="e">
        <f aca="false">IF(W187=0;"";L187/W187-1)</f>
        <v>#NAME?</v>
      </c>
    </row>
    <row collapsed="false" customFormat="false" customHeight="true" hidden="false" ht="50.1" outlineLevel="0" r="188">
      <c r="A188" s="88"/>
      <c r="B188" s="88"/>
      <c r="C188" s="89"/>
      <c r="D188" s="89"/>
      <c r="E188" s="90"/>
      <c r="F188" s="91"/>
      <c r="G188" s="92"/>
      <c r="H188" s="93"/>
      <c r="I188" s="94"/>
      <c r="J188" s="95"/>
      <c r="K188" s="96" t="s">
        <v>216</v>
      </c>
      <c r="L188" s="97" t="n">
        <v>5360</v>
      </c>
      <c r="M188" s="98" t="n">
        <v>3348</v>
      </c>
      <c r="N188" s="99" t="s">
        <v>217</v>
      </c>
      <c r="O188" s="100"/>
      <c r="P188" s="101"/>
      <c r="Q188" s="97" t="n">
        <f aca="false">P188*M188</f>
        <v>0</v>
      </c>
      <c r="R188" s="102"/>
      <c r="S188" s="103" t="n">
        <v>174</v>
      </c>
      <c r="T188" s="109"/>
      <c r="U188" s="105" t="e">
        <f aca="false">IF(EXACT(O188,Y188),M188,M188*(1-'Расчет ПРЕДЗАКАЗ'!$D$10))</f>
        <v>#NAME?</v>
      </c>
      <c r="V188" s="105" t="e">
        <f aca="false">P188*U188</f>
        <v>#NAME?</v>
      </c>
      <c r="W188" s="105" t="e">
        <f aca="false">IF(EXACT(O188,Y188),M188,M188*(1-'Расчет Прайс'!$D$10))</f>
        <v>#NAME?</v>
      </c>
      <c r="X188" s="105" t="e">
        <f aca="false">P188*W188</f>
        <v>#NAME?</v>
      </c>
      <c r="Y188" s="106" t="s">
        <v>101</v>
      </c>
      <c r="Z188" s="107" t="n">
        <f aca="false">IF(EXACT(O188;Y188);Q188;0)</f>
        <v>0</v>
      </c>
      <c r="AA188" s="107" t="n">
        <f aca="false">IF(Z188=0;Q188;0)</f>
        <v>0</v>
      </c>
      <c r="AB188" s="108" t="e">
        <f aca="false">IF(U188=0;"";L188/U188-1)</f>
        <v>#NAME?</v>
      </c>
      <c r="AC188" s="108" t="e">
        <f aca="false">IF(W188=0;"";L188/W188-1)</f>
        <v>#NAME?</v>
      </c>
    </row>
    <row collapsed="false" customFormat="false" customHeight="true" hidden="false" ht="50.1" outlineLevel="0" r="189">
      <c r="A189" s="88"/>
      <c r="B189" s="88"/>
      <c r="C189" s="89"/>
      <c r="D189" s="89"/>
      <c r="E189" s="90"/>
      <c r="F189" s="91"/>
      <c r="G189" s="92"/>
      <c r="H189" s="93"/>
      <c r="I189" s="94"/>
      <c r="J189" s="95"/>
      <c r="K189" s="96" t="s">
        <v>218</v>
      </c>
      <c r="L189" s="97" t="n">
        <v>5360</v>
      </c>
      <c r="M189" s="98" t="n">
        <v>3348</v>
      </c>
      <c r="N189" s="99" t="s">
        <v>219</v>
      </c>
      <c r="O189" s="100"/>
      <c r="P189" s="101"/>
      <c r="Q189" s="97" t="n">
        <f aca="false">P189*M189</f>
        <v>0</v>
      </c>
      <c r="R189" s="102"/>
      <c r="S189" s="103" t="n">
        <v>190</v>
      </c>
      <c r="T189" s="109"/>
      <c r="U189" s="105" t="e">
        <f aca="false">IF(EXACT(O189,Y189),M189,M189*(1-'Расчет ПРЕДЗАКАЗ'!$D$10))</f>
        <v>#NAME?</v>
      </c>
      <c r="V189" s="105" t="e">
        <f aca="false">P189*U189</f>
        <v>#NAME?</v>
      </c>
      <c r="W189" s="105" t="e">
        <f aca="false">IF(EXACT(O189,Y189),M189,M189*(1-'Расчет Прайс'!$D$10))</f>
        <v>#NAME?</v>
      </c>
      <c r="X189" s="105" t="e">
        <f aca="false">P189*W189</f>
        <v>#NAME?</v>
      </c>
      <c r="Y189" s="106" t="s">
        <v>101</v>
      </c>
      <c r="Z189" s="107" t="n">
        <f aca="false">IF(EXACT(O189;Y189);Q189;0)</f>
        <v>0</v>
      </c>
      <c r="AA189" s="107" t="n">
        <f aca="false">IF(Z189=0;Q189;0)</f>
        <v>0</v>
      </c>
      <c r="AB189" s="108" t="e">
        <f aca="false">IF(U189=0;"";L189/U189-1)</f>
        <v>#NAME?</v>
      </c>
      <c r="AC189" s="108" t="e">
        <f aca="false">IF(W189=0;"";L189/W189-1)</f>
        <v>#NAME?</v>
      </c>
    </row>
    <row collapsed="false" customFormat="false" customHeight="true" hidden="false" ht="50.1" outlineLevel="0" r="190">
      <c r="A190" s="88"/>
      <c r="B190" s="88"/>
      <c r="C190" s="89"/>
      <c r="D190" s="89"/>
      <c r="E190" s="90"/>
      <c r="F190" s="91"/>
      <c r="G190" s="92"/>
      <c r="H190" s="93"/>
      <c r="I190" s="94"/>
      <c r="J190" s="95"/>
      <c r="K190" s="96"/>
      <c r="L190" s="97"/>
      <c r="M190" s="98"/>
      <c r="N190" s="99"/>
      <c r="O190" s="100"/>
      <c r="P190" s="101"/>
      <c r="Q190" s="97" t="n">
        <f aca="false">P190*M190</f>
        <v>0</v>
      </c>
      <c r="R190" s="102"/>
      <c r="S190" s="103"/>
      <c r="T190" s="109"/>
      <c r="U190" s="105" t="e">
        <f aca="false">IF(EXACT(O190,Y190),M190,M190*(1-'Расчет ПРЕДЗАКАЗ'!$D$10))</f>
        <v>#NAME?</v>
      </c>
      <c r="V190" s="105" t="e">
        <f aca="false">P190*U190</f>
        <v>#NAME?</v>
      </c>
      <c r="W190" s="105" t="e">
        <f aca="false">IF(EXACT(O190,Y190),M190,M190*(1-'Расчет Прайс'!$D$10))</f>
        <v>#NAME?</v>
      </c>
      <c r="X190" s="105" t="e">
        <f aca="false">P190*W190</f>
        <v>#NAME?</v>
      </c>
      <c r="Y190" s="106" t="s">
        <v>101</v>
      </c>
      <c r="Z190" s="107" t="n">
        <f aca="false">IF(EXACT(O190;Y190);Q190;0)</f>
        <v>0</v>
      </c>
      <c r="AA190" s="107" t="n">
        <f aca="false">IF(Z190=0;Q190;0)</f>
        <v>0</v>
      </c>
      <c r="AB190" s="108" t="e">
        <f aca="false">IF(U190=0;"";L190/U190-1)</f>
        <v>#NAME?</v>
      </c>
      <c r="AC190" s="108" t="e">
        <f aca="false">IF(W190=0;"";L190/W190-1)</f>
        <v>#NAME?</v>
      </c>
    </row>
    <row collapsed="false" customFormat="false" customHeight="true" hidden="false" ht="50.1" outlineLevel="0" r="191">
      <c r="A191" s="88"/>
      <c r="B191" s="88"/>
      <c r="C191" s="89"/>
      <c r="D191" s="89"/>
      <c r="E191" s="90"/>
      <c r="F191" s="91"/>
      <c r="G191" s="92"/>
      <c r="H191" s="93"/>
      <c r="I191" s="94"/>
      <c r="J191" s="95"/>
      <c r="K191" s="96"/>
      <c r="L191" s="97"/>
      <c r="M191" s="98"/>
      <c r="N191" s="99"/>
      <c r="O191" s="100"/>
      <c r="P191" s="101"/>
      <c r="Q191" s="97" t="n">
        <f aca="false">P191*M191</f>
        <v>0</v>
      </c>
      <c r="R191" s="102"/>
      <c r="S191" s="103"/>
      <c r="T191" s="109"/>
      <c r="U191" s="105" t="e">
        <f aca="false">IF(EXACT(O191,Y191),M191,M191*(1-'Расчет ПРЕДЗАКАЗ'!$D$10))</f>
        <v>#NAME?</v>
      </c>
      <c r="V191" s="105" t="e">
        <f aca="false">P191*U191</f>
        <v>#NAME?</v>
      </c>
      <c r="W191" s="105" t="e">
        <f aca="false">IF(EXACT(O191,Y191),M191,M191*(1-'Расчет Прайс'!$D$10))</f>
        <v>#NAME?</v>
      </c>
      <c r="X191" s="105" t="e">
        <f aca="false">P191*W191</f>
        <v>#NAME?</v>
      </c>
      <c r="Y191" s="106" t="s">
        <v>101</v>
      </c>
      <c r="Z191" s="107" t="n">
        <f aca="false">IF(EXACT(O191;Y191);Q191;0)</f>
        <v>0</v>
      </c>
      <c r="AA191" s="107" t="n">
        <f aca="false">IF(Z191=0;Q191;0)</f>
        <v>0</v>
      </c>
      <c r="AB191" s="108" t="e">
        <f aca="false">IF(U191=0;"";L191/U191-1)</f>
        <v>#NAME?</v>
      </c>
      <c r="AC191" s="108" t="e">
        <f aca="false">IF(W191=0;"";L191/W191-1)</f>
        <v>#NAME?</v>
      </c>
    </row>
    <row collapsed="false" customFormat="false" customHeight="true" hidden="false" ht="50.1" outlineLevel="0" r="192">
      <c r="A192" s="88"/>
      <c r="B192" s="88"/>
      <c r="C192" s="89"/>
      <c r="D192" s="89"/>
      <c r="E192" s="90"/>
      <c r="F192" s="91"/>
      <c r="G192" s="92"/>
      <c r="H192" s="93"/>
      <c r="I192" s="94"/>
      <c r="J192" s="95"/>
      <c r="K192" s="96"/>
      <c r="L192" s="97"/>
      <c r="M192" s="98"/>
      <c r="N192" s="99"/>
      <c r="O192" s="100"/>
      <c r="P192" s="101"/>
      <c r="Q192" s="97" t="n">
        <f aca="false">P192*M192</f>
        <v>0</v>
      </c>
      <c r="R192" s="102"/>
      <c r="S192" s="103"/>
      <c r="T192" s="109"/>
      <c r="U192" s="105" t="e">
        <f aca="false">IF(EXACT(O192,Y192),M192,M192*(1-'Расчет ПРЕДЗАКАЗ'!$D$10))</f>
        <v>#NAME?</v>
      </c>
      <c r="V192" s="105" t="e">
        <f aca="false">P192*U192</f>
        <v>#NAME?</v>
      </c>
      <c r="W192" s="105" t="e">
        <f aca="false">IF(EXACT(O192,Y192),M192,M192*(1-'Расчет Прайс'!$D$10))</f>
        <v>#NAME?</v>
      </c>
      <c r="X192" s="105" t="e">
        <f aca="false">P192*W192</f>
        <v>#NAME?</v>
      </c>
      <c r="Y192" s="106" t="s">
        <v>101</v>
      </c>
      <c r="Z192" s="107" t="n">
        <f aca="false">IF(EXACT(O192;Y192);Q192;0)</f>
        <v>0</v>
      </c>
      <c r="AA192" s="107" t="n">
        <f aca="false">IF(Z192=0;Q192;0)</f>
        <v>0</v>
      </c>
      <c r="AB192" s="108" t="e">
        <f aca="false">IF(U192=0;"";L192/U192-1)</f>
        <v>#NAME?</v>
      </c>
      <c r="AC192" s="108" t="e">
        <f aca="false">IF(W192=0;"";L192/W192-1)</f>
        <v>#NAME?</v>
      </c>
    </row>
    <row collapsed="false" customFormat="false" customHeight="true" hidden="false" ht="50.1" outlineLevel="0" r="193">
      <c r="A193" s="88"/>
      <c r="B193" s="88"/>
      <c r="C193" s="89"/>
      <c r="D193" s="89"/>
      <c r="E193" s="90"/>
      <c r="F193" s="91"/>
      <c r="G193" s="92"/>
      <c r="H193" s="93"/>
      <c r="I193" s="94"/>
      <c r="J193" s="95"/>
      <c r="K193" s="96"/>
      <c r="L193" s="97"/>
      <c r="M193" s="98"/>
      <c r="N193" s="110"/>
      <c r="O193" s="100"/>
      <c r="P193" s="101"/>
      <c r="Q193" s="97" t="n">
        <f aca="false">P193*M193</f>
        <v>0</v>
      </c>
      <c r="R193" s="110"/>
      <c r="S193" s="103"/>
      <c r="T193" s="111"/>
      <c r="U193" s="105" t="e">
        <f aca="false">IF(EXACT(O193,Y193),M193,M193*(1-'Расчет ПРЕДЗАКАЗ'!$D$10))</f>
        <v>#NAME?</v>
      </c>
      <c r="V193" s="105" t="e">
        <f aca="false">P193*U193</f>
        <v>#NAME?</v>
      </c>
      <c r="W193" s="105" t="e">
        <f aca="false">IF(EXACT(O193,Y193),M193,M193*(1-'Расчет Прайс'!$D$10))</f>
        <v>#NAME?</v>
      </c>
      <c r="X193" s="105" t="e">
        <f aca="false">P193*W193</f>
        <v>#NAME?</v>
      </c>
      <c r="Y193" s="106" t="s">
        <v>101</v>
      </c>
      <c r="Z193" s="107" t="n">
        <f aca="false">IF(EXACT(O193;Y193);Q193;0)</f>
        <v>0</v>
      </c>
      <c r="AA193" s="107" t="n">
        <f aca="false">IF(Z193=0;Q193;0)</f>
        <v>0</v>
      </c>
      <c r="AB193" s="108" t="e">
        <f aca="false">IF(U193=0;"";L193/U193-1)</f>
        <v>#NAME?</v>
      </c>
      <c r="AC193" s="108" t="e">
        <f aca="false">IF(W193=0;"";L193/W193-1)</f>
        <v>#NAME?</v>
      </c>
    </row>
    <row collapsed="false" customFormat="false" customHeight="true" hidden="false" ht="50.1" outlineLevel="0" r="194">
      <c r="A194" s="88"/>
      <c r="B194" s="88"/>
      <c r="C194" s="89"/>
      <c r="D194" s="89"/>
      <c r="E194" s="90"/>
      <c r="F194" s="91"/>
      <c r="G194" s="92"/>
      <c r="H194" s="93"/>
      <c r="I194" s="94"/>
      <c r="J194" s="95"/>
      <c r="K194" s="96"/>
      <c r="L194" s="97"/>
      <c r="M194" s="98"/>
      <c r="N194" s="110"/>
      <c r="O194" s="100"/>
      <c r="P194" s="101"/>
      <c r="Q194" s="97" t="n">
        <f aca="false">P194*M194</f>
        <v>0</v>
      </c>
      <c r="R194" s="110"/>
      <c r="S194" s="103"/>
      <c r="T194" s="111"/>
      <c r="U194" s="105" t="e">
        <f aca="false">IF(EXACT(O194,Y194),M194,M194*(1-'Расчет ПРЕДЗАКАЗ'!$D$10))</f>
        <v>#NAME?</v>
      </c>
      <c r="V194" s="105" t="e">
        <f aca="false">P194*U194</f>
        <v>#NAME?</v>
      </c>
      <c r="W194" s="105" t="e">
        <f aca="false">IF(EXACT(O194,Y194),M194,M194*(1-'Расчет Прайс'!$D$10))</f>
        <v>#NAME?</v>
      </c>
      <c r="X194" s="105" t="e">
        <f aca="false">P194*W194</f>
        <v>#NAME?</v>
      </c>
      <c r="Y194" s="106" t="s">
        <v>101</v>
      </c>
      <c r="Z194" s="107" t="n">
        <f aca="false">IF(EXACT(O194;Y194);Q194;0)</f>
        <v>0</v>
      </c>
      <c r="AA194" s="107" t="n">
        <f aca="false">IF(Z194=0;Q194;0)</f>
        <v>0</v>
      </c>
      <c r="AB194" s="108" t="e">
        <f aca="false">IF(U194=0;"";L194/U194-1)</f>
        <v>#NAME?</v>
      </c>
      <c r="AC194" s="108" t="e">
        <f aca="false">IF(W194=0;"";L194/W194-1)</f>
        <v>#NAME?</v>
      </c>
    </row>
    <row collapsed="false" customFormat="false" customHeight="true" hidden="false" ht="50.1" outlineLevel="0" r="195">
      <c r="A195" s="88"/>
      <c r="B195" s="88"/>
      <c r="C195" s="89"/>
      <c r="D195" s="89"/>
      <c r="E195" s="90"/>
      <c r="F195" s="91"/>
      <c r="G195" s="92"/>
      <c r="H195" s="93"/>
      <c r="I195" s="94"/>
      <c r="J195" s="95"/>
      <c r="K195" s="96"/>
      <c r="L195" s="97"/>
      <c r="M195" s="98"/>
      <c r="N195" s="110"/>
      <c r="O195" s="100"/>
      <c r="P195" s="101"/>
      <c r="Q195" s="97" t="n">
        <f aca="false">P195*M195</f>
        <v>0</v>
      </c>
      <c r="R195" s="110"/>
      <c r="S195" s="103"/>
      <c r="T195" s="111"/>
      <c r="U195" s="105" t="e">
        <f aca="false">IF(EXACT(O195,Y195),M195,M195*(1-'Расчет ПРЕДЗАКАЗ'!$D$10))</f>
        <v>#NAME?</v>
      </c>
      <c r="V195" s="105" t="e">
        <f aca="false">P195*U195</f>
        <v>#NAME?</v>
      </c>
      <c r="W195" s="105" t="e">
        <f aca="false">IF(EXACT(O195,Y195),M195,M195*(1-'Расчет Прайс'!$D$10))</f>
        <v>#NAME?</v>
      </c>
      <c r="X195" s="105" t="e">
        <f aca="false">P195*W195</f>
        <v>#NAME?</v>
      </c>
      <c r="Y195" s="106" t="s">
        <v>101</v>
      </c>
      <c r="Z195" s="107" t="n">
        <f aca="false">IF(EXACT(O195;Y195);Q195;0)</f>
        <v>0</v>
      </c>
      <c r="AA195" s="107" t="n">
        <f aca="false">IF(Z195=0;Q195;0)</f>
        <v>0</v>
      </c>
      <c r="AB195" s="108" t="e">
        <f aca="false">IF(U195=0;"";L195/U195-1)</f>
        <v>#NAME?</v>
      </c>
      <c r="AC195" s="108" t="e">
        <f aca="false">IF(W195=0;"";L195/W195-1)</f>
        <v>#NAME?</v>
      </c>
    </row>
    <row collapsed="false" customFormat="false" customHeight="true" hidden="false" ht="50.1" outlineLevel="0" r="196">
      <c r="A196" s="88"/>
      <c r="B196" s="88"/>
      <c r="C196" s="89"/>
      <c r="D196" s="89"/>
      <c r="E196" s="90"/>
      <c r="F196" s="91"/>
      <c r="G196" s="92"/>
      <c r="H196" s="93"/>
      <c r="I196" s="94"/>
      <c r="J196" s="95"/>
      <c r="K196" s="96"/>
      <c r="L196" s="97"/>
      <c r="M196" s="98"/>
      <c r="N196" s="110"/>
      <c r="O196" s="100"/>
      <c r="P196" s="101"/>
      <c r="Q196" s="97" t="n">
        <f aca="false">P196*M196</f>
        <v>0</v>
      </c>
      <c r="R196" s="110"/>
      <c r="S196" s="103"/>
      <c r="T196" s="111"/>
      <c r="U196" s="105" t="e">
        <f aca="false">IF(EXACT(O196,Y196),M196,M196*(1-'Расчет ПРЕДЗАКАЗ'!$D$10))</f>
        <v>#NAME?</v>
      </c>
      <c r="V196" s="105" t="e">
        <f aca="false">P196*U196</f>
        <v>#NAME?</v>
      </c>
      <c r="W196" s="105" t="e">
        <f aca="false">IF(EXACT(O196,Y196),M196,M196*(1-'Расчет Прайс'!$D$10))</f>
        <v>#NAME?</v>
      </c>
      <c r="X196" s="105" t="e">
        <f aca="false">P196*W196</f>
        <v>#NAME?</v>
      </c>
      <c r="Y196" s="106" t="s">
        <v>101</v>
      </c>
      <c r="Z196" s="107" t="n">
        <f aca="false">IF(EXACT(O196;Y196);Q196;0)</f>
        <v>0</v>
      </c>
      <c r="AA196" s="107" t="n">
        <f aca="false">IF(Z196=0;Q196;0)</f>
        <v>0</v>
      </c>
      <c r="AB196" s="108" t="e">
        <f aca="false">IF(U196=0;"";L196/U196-1)</f>
        <v>#NAME?</v>
      </c>
      <c r="AC196" s="108" t="e">
        <f aca="false">IF(W196=0;"";L196/W196-1)</f>
        <v>#NAME?</v>
      </c>
    </row>
    <row collapsed="false" customFormat="false" customHeight="true" hidden="false" ht="50.1" outlineLevel="0" r="197">
      <c r="A197" s="88"/>
      <c r="B197" s="88"/>
      <c r="C197" s="89"/>
      <c r="D197" s="89"/>
      <c r="E197" s="90"/>
      <c r="F197" s="91"/>
      <c r="G197" s="92"/>
      <c r="H197" s="93"/>
      <c r="I197" s="94"/>
      <c r="J197" s="95"/>
      <c r="K197" s="96"/>
      <c r="L197" s="97"/>
      <c r="M197" s="98"/>
      <c r="N197" s="110"/>
      <c r="O197" s="100"/>
      <c r="P197" s="101"/>
      <c r="Q197" s="97" t="n">
        <f aca="false">P197*M197</f>
        <v>0</v>
      </c>
      <c r="R197" s="110"/>
      <c r="S197" s="103"/>
      <c r="T197" s="111"/>
      <c r="U197" s="105" t="e">
        <f aca="false">IF(EXACT(O197,Y197),M197,M197*(1-'Расчет ПРЕДЗАКАЗ'!$D$10))</f>
        <v>#NAME?</v>
      </c>
      <c r="V197" s="105" t="e">
        <f aca="false">P197*U197</f>
        <v>#NAME?</v>
      </c>
      <c r="W197" s="105" t="e">
        <f aca="false">IF(EXACT(O197,Y197),M197,M197*(1-'Расчет Прайс'!$D$10))</f>
        <v>#NAME?</v>
      </c>
      <c r="X197" s="105" t="e">
        <f aca="false">P197*W197</f>
        <v>#NAME?</v>
      </c>
      <c r="Y197" s="106" t="s">
        <v>101</v>
      </c>
      <c r="Z197" s="107" t="n">
        <f aca="false">IF(EXACT(O197;Y197);Q197;0)</f>
        <v>0</v>
      </c>
      <c r="AA197" s="107" t="n">
        <f aca="false">IF(Z197=0;Q197;0)</f>
        <v>0</v>
      </c>
      <c r="AB197" s="108" t="e">
        <f aca="false">IF(U197=0;"";L197/U197-1)</f>
        <v>#NAME?</v>
      </c>
      <c r="AC197" s="108" t="e">
        <f aca="false">IF(W197=0;"";L197/W197-1)</f>
        <v>#NAME?</v>
      </c>
    </row>
    <row collapsed="false" customFormat="false" customHeight="true" hidden="false" ht="50.1" outlineLevel="0" r="198">
      <c r="A198" s="88"/>
      <c r="B198" s="88"/>
      <c r="C198" s="89"/>
      <c r="D198" s="89"/>
      <c r="E198" s="90"/>
      <c r="F198" s="91"/>
      <c r="G198" s="92"/>
      <c r="H198" s="93"/>
      <c r="I198" s="94"/>
      <c r="J198" s="95"/>
      <c r="K198" s="96"/>
      <c r="L198" s="97"/>
      <c r="M198" s="98"/>
      <c r="N198" s="110"/>
      <c r="O198" s="100"/>
      <c r="P198" s="101"/>
      <c r="Q198" s="97" t="n">
        <f aca="false">P198*M198</f>
        <v>0</v>
      </c>
      <c r="R198" s="110"/>
      <c r="S198" s="103"/>
      <c r="T198" s="111"/>
      <c r="U198" s="105" t="e">
        <f aca="false">IF(EXACT(O198,Y198),M198,M198*(1-'Расчет ПРЕДЗАКАЗ'!$D$10))</f>
        <v>#NAME?</v>
      </c>
      <c r="V198" s="105" t="e">
        <f aca="false">P198*U198</f>
        <v>#NAME?</v>
      </c>
      <c r="W198" s="105" t="e">
        <f aca="false">IF(EXACT(O198,Y198),M198,M198*(1-'Расчет Прайс'!$D$10))</f>
        <v>#NAME?</v>
      </c>
      <c r="X198" s="105" t="e">
        <f aca="false">P198*W198</f>
        <v>#NAME?</v>
      </c>
      <c r="Y198" s="106" t="s">
        <v>101</v>
      </c>
      <c r="Z198" s="107" t="n">
        <f aca="false">IF(EXACT(O198;Y198);Q198;0)</f>
        <v>0</v>
      </c>
      <c r="AA198" s="107" t="n">
        <f aca="false">IF(Z198=0;Q198;0)</f>
        <v>0</v>
      </c>
      <c r="AB198" s="108" t="e">
        <f aca="false">IF(U198=0;"";L198/U198-1)</f>
        <v>#NAME?</v>
      </c>
      <c r="AC198" s="108" t="e">
        <f aca="false">IF(W198=0;"";L198/W198-1)</f>
        <v>#NAME?</v>
      </c>
    </row>
    <row collapsed="false" customFormat="false" customHeight="true" hidden="false" ht="11.25" outlineLevel="0" r="199"/>
    <row collapsed="false" customFormat="false" customHeight="true" hidden="false" ht="50.1" outlineLevel="0" r="200">
      <c r="A200" s="88" t="n">
        <v>175</v>
      </c>
      <c r="B200" s="88" t="s">
        <v>220</v>
      </c>
      <c r="C200" s="89" t="s">
        <v>221</v>
      </c>
      <c r="D200" s="89" t="s">
        <v>93</v>
      </c>
      <c r="E200" s="90" t="s">
        <v>93</v>
      </c>
      <c r="F200" s="91" t="s">
        <v>175</v>
      </c>
      <c r="G200" s="92" t="s">
        <v>193</v>
      </c>
      <c r="H200" s="93" t="s">
        <v>206</v>
      </c>
      <c r="I200" s="94" t="s">
        <v>222</v>
      </c>
      <c r="J200" s="95" t="s">
        <v>98</v>
      </c>
      <c r="K200" s="96" t="s">
        <v>223</v>
      </c>
      <c r="L200" s="97" t="n">
        <v>5580</v>
      </c>
      <c r="M200" s="98" t="n">
        <v>3488</v>
      </c>
      <c r="N200" s="99" t="s">
        <v>224</v>
      </c>
      <c r="O200" s="100"/>
      <c r="P200" s="101"/>
      <c r="Q200" s="97" t="n">
        <f aca="false">P200*M200</f>
        <v>0</v>
      </c>
      <c r="R200" s="102"/>
      <c r="S200" s="103" t="n">
        <v>23</v>
      </c>
      <c r="T200" s="104"/>
      <c r="U200" s="105" t="e">
        <f aca="false">IF(EXACT(O200,Y200),M200,M200*(1-'Расчет ПРЕДЗАКАЗ'!$D$10))</f>
        <v>#NAME?</v>
      </c>
      <c r="V200" s="105" t="e">
        <f aca="false">P200*U200</f>
        <v>#NAME?</v>
      </c>
      <c r="W200" s="105" t="e">
        <f aca="false">IF(EXACT(O200,Y200),M200,M200*(1-'Расчет Прайс'!$D$10))</f>
        <v>#NAME?</v>
      </c>
      <c r="X200" s="105" t="e">
        <f aca="false">P200*W200</f>
        <v>#NAME?</v>
      </c>
      <c r="Y200" s="106" t="s">
        <v>101</v>
      </c>
      <c r="Z200" s="107" t="n">
        <f aca="false">IF(EXACT(O200;Y200);Q200;0)</f>
        <v>0</v>
      </c>
      <c r="AA200" s="107" t="n">
        <f aca="false">IF(Z200=0;Q200;0)</f>
        <v>0</v>
      </c>
      <c r="AB200" s="108" t="e">
        <f aca="false">IF(U200=0,"",L200/U200-1)</f>
        <v>#NAME?</v>
      </c>
      <c r="AC200" s="108" t="e">
        <f aca="false">IF(W200=0,"",L200/W200-1)</f>
        <v>#NAME?</v>
      </c>
    </row>
    <row collapsed="false" customFormat="false" customHeight="true" hidden="false" ht="50.1" outlineLevel="0" r="201">
      <c r="A201" s="88"/>
      <c r="B201" s="88"/>
      <c r="C201" s="89"/>
      <c r="D201" s="89"/>
      <c r="E201" s="90"/>
      <c r="F201" s="91"/>
      <c r="G201" s="92"/>
      <c r="H201" s="93"/>
      <c r="I201" s="94"/>
      <c r="J201" s="95"/>
      <c r="K201" s="96" t="s">
        <v>225</v>
      </c>
      <c r="L201" s="97" t="n">
        <v>5580</v>
      </c>
      <c r="M201" s="98" t="n">
        <v>3488</v>
      </c>
      <c r="N201" s="99" t="s">
        <v>226</v>
      </c>
      <c r="O201" s="100"/>
      <c r="P201" s="101"/>
      <c r="Q201" s="97" t="n">
        <f aca="false">P201*M201</f>
        <v>0</v>
      </c>
      <c r="R201" s="102"/>
      <c r="S201" s="103" t="n">
        <v>38</v>
      </c>
      <c r="T201" s="109"/>
      <c r="U201" s="105" t="e">
        <f aca="false">IF(EXACT(O201,Y201),M201,M201*(1-'Расчет ПРЕДЗАКАЗ'!$D$10))</f>
        <v>#NAME?</v>
      </c>
      <c r="V201" s="105" t="e">
        <f aca="false">P201*U201</f>
        <v>#NAME?</v>
      </c>
      <c r="W201" s="105" t="e">
        <f aca="false">IF(EXACT(O201,Y201),M201,M201*(1-'Расчет Прайс'!$D$10))</f>
        <v>#NAME?</v>
      </c>
      <c r="X201" s="105" t="e">
        <f aca="false">P201*W201</f>
        <v>#NAME?</v>
      </c>
      <c r="Y201" s="106" t="s">
        <v>101</v>
      </c>
      <c r="Z201" s="107" t="n">
        <f aca="false">IF(EXACT(O201;Y201);Q201;0)</f>
        <v>0</v>
      </c>
      <c r="AA201" s="107" t="n">
        <f aca="false">IF(Z201=0;Q201;0)</f>
        <v>0</v>
      </c>
      <c r="AB201" s="108" t="e">
        <f aca="false">IF(U201=0;"";L201/U201-1)</f>
        <v>#NAME?</v>
      </c>
      <c r="AC201" s="108" t="e">
        <f aca="false">IF(W201=0;"";L201/W201-1)</f>
        <v>#NAME?</v>
      </c>
    </row>
    <row collapsed="false" customFormat="false" customHeight="true" hidden="false" ht="50.1" outlineLevel="0" r="202">
      <c r="A202" s="88"/>
      <c r="B202" s="88"/>
      <c r="C202" s="89"/>
      <c r="D202" s="89"/>
      <c r="E202" s="90"/>
      <c r="F202" s="91"/>
      <c r="G202" s="92"/>
      <c r="H202" s="93"/>
      <c r="I202" s="94"/>
      <c r="J202" s="95"/>
      <c r="K202" s="96" t="s">
        <v>227</v>
      </c>
      <c r="L202" s="97" t="n">
        <v>5580</v>
      </c>
      <c r="M202" s="98" t="n">
        <v>3488</v>
      </c>
      <c r="N202" s="99" t="s">
        <v>228</v>
      </c>
      <c r="O202" s="100"/>
      <c r="P202" s="101"/>
      <c r="Q202" s="97" t="n">
        <f aca="false">P202*M202</f>
        <v>0</v>
      </c>
      <c r="R202" s="102"/>
      <c r="S202" s="103" t="n">
        <v>83</v>
      </c>
      <c r="T202" s="109"/>
      <c r="U202" s="105" t="e">
        <f aca="false">IF(EXACT(O202,Y202),M202,M202*(1-'Расчет ПРЕДЗАКАЗ'!$D$10))</f>
        <v>#NAME?</v>
      </c>
      <c r="V202" s="105" t="e">
        <f aca="false">P202*U202</f>
        <v>#NAME?</v>
      </c>
      <c r="W202" s="105" t="e">
        <f aca="false">IF(EXACT(O202,Y202),M202,M202*(1-'Расчет Прайс'!$D$10))</f>
        <v>#NAME?</v>
      </c>
      <c r="X202" s="105" t="e">
        <f aca="false">P202*W202</f>
        <v>#NAME?</v>
      </c>
      <c r="Y202" s="106" t="s">
        <v>101</v>
      </c>
      <c r="Z202" s="107" t="n">
        <f aca="false">IF(EXACT(O202;Y202);Q202;0)</f>
        <v>0</v>
      </c>
      <c r="AA202" s="107" t="n">
        <f aca="false">IF(Z202=0;Q202;0)</f>
        <v>0</v>
      </c>
      <c r="AB202" s="108" t="e">
        <f aca="false">IF(U202=0;"";L202/U202-1)</f>
        <v>#NAME?</v>
      </c>
      <c r="AC202" s="108" t="e">
        <f aca="false">IF(W202=0;"";L202/W202-1)</f>
        <v>#NAME?</v>
      </c>
    </row>
    <row collapsed="false" customFormat="false" customHeight="true" hidden="false" ht="50.1" outlineLevel="0" r="203">
      <c r="A203" s="88"/>
      <c r="B203" s="88"/>
      <c r="C203" s="89"/>
      <c r="D203" s="89"/>
      <c r="E203" s="90"/>
      <c r="F203" s="91"/>
      <c r="G203" s="92"/>
      <c r="H203" s="93"/>
      <c r="I203" s="94"/>
      <c r="J203" s="95"/>
      <c r="K203" s="96" t="s">
        <v>229</v>
      </c>
      <c r="L203" s="97" t="n">
        <v>5580</v>
      </c>
      <c r="M203" s="98" t="n">
        <v>3488</v>
      </c>
      <c r="N203" s="99" t="s">
        <v>230</v>
      </c>
      <c r="O203" s="100"/>
      <c r="P203" s="101"/>
      <c r="Q203" s="97" t="n">
        <f aca="false">P203*M203</f>
        <v>0</v>
      </c>
      <c r="R203" s="102"/>
      <c r="S203" s="103" t="n">
        <v>97</v>
      </c>
      <c r="T203" s="109"/>
      <c r="U203" s="105" t="e">
        <f aca="false">IF(EXACT(O203,Y203),M203,M203*(1-'Расчет ПРЕДЗАКАЗ'!$D$10))</f>
        <v>#NAME?</v>
      </c>
      <c r="V203" s="105" t="e">
        <f aca="false">P203*U203</f>
        <v>#NAME?</v>
      </c>
      <c r="W203" s="105" t="e">
        <f aca="false">IF(EXACT(O203,Y203),M203,M203*(1-'Расчет Прайс'!$D$10))</f>
        <v>#NAME?</v>
      </c>
      <c r="X203" s="105" t="e">
        <f aca="false">P203*W203</f>
        <v>#NAME?</v>
      </c>
      <c r="Y203" s="106" t="s">
        <v>101</v>
      </c>
      <c r="Z203" s="107" t="n">
        <f aca="false">IF(EXACT(O203;Y203);Q203;0)</f>
        <v>0</v>
      </c>
      <c r="AA203" s="107" t="n">
        <f aca="false">IF(Z203=0;Q203;0)</f>
        <v>0</v>
      </c>
      <c r="AB203" s="108" t="e">
        <f aca="false">IF(U203=0;"";L203/U203-1)</f>
        <v>#NAME?</v>
      </c>
      <c r="AC203" s="108" t="e">
        <f aca="false">IF(W203=0;"";L203/W203-1)</f>
        <v>#NAME?</v>
      </c>
    </row>
    <row collapsed="false" customFormat="false" customHeight="true" hidden="false" ht="50.1" outlineLevel="0" r="204">
      <c r="A204" s="88"/>
      <c r="B204" s="88"/>
      <c r="C204" s="89"/>
      <c r="D204" s="89"/>
      <c r="E204" s="90"/>
      <c r="F204" s="91"/>
      <c r="G204" s="92"/>
      <c r="H204" s="93"/>
      <c r="I204" s="94"/>
      <c r="J204" s="95"/>
      <c r="K204" s="96" t="s">
        <v>231</v>
      </c>
      <c r="L204" s="97" t="n">
        <v>5580</v>
      </c>
      <c r="M204" s="98" t="n">
        <v>3488</v>
      </c>
      <c r="N204" s="99" t="s">
        <v>232</v>
      </c>
      <c r="O204" s="100"/>
      <c r="P204" s="101"/>
      <c r="Q204" s="97" t="n">
        <f aca="false">P204*M204</f>
        <v>0</v>
      </c>
      <c r="R204" s="102"/>
      <c r="S204" s="103" t="n">
        <v>102</v>
      </c>
      <c r="T204" s="109"/>
      <c r="U204" s="105" t="e">
        <f aca="false">IF(EXACT(O204,Y204),M204,M204*(1-'Расчет ПРЕДЗАКАЗ'!$D$10))</f>
        <v>#NAME?</v>
      </c>
      <c r="V204" s="105" t="e">
        <f aca="false">P204*U204</f>
        <v>#NAME?</v>
      </c>
      <c r="W204" s="105" t="e">
        <f aca="false">IF(EXACT(O204,Y204),M204,M204*(1-'Расчет Прайс'!$D$10))</f>
        <v>#NAME?</v>
      </c>
      <c r="X204" s="105" t="e">
        <f aca="false">P204*W204</f>
        <v>#NAME?</v>
      </c>
      <c r="Y204" s="106" t="s">
        <v>101</v>
      </c>
      <c r="Z204" s="107" t="n">
        <f aca="false">IF(EXACT(O204;Y204);Q204;0)</f>
        <v>0</v>
      </c>
      <c r="AA204" s="107" t="n">
        <f aca="false">IF(Z204=0;Q204;0)</f>
        <v>0</v>
      </c>
      <c r="AB204" s="108" t="e">
        <f aca="false">IF(U204=0;"";L204/U204-1)</f>
        <v>#NAME?</v>
      </c>
      <c r="AC204" s="108" t="e">
        <f aca="false">IF(W204=0;"";L204/W204-1)</f>
        <v>#NAME?</v>
      </c>
    </row>
    <row collapsed="false" customFormat="false" customHeight="true" hidden="false" ht="50.1" outlineLevel="0" r="205">
      <c r="A205" s="88"/>
      <c r="B205" s="88"/>
      <c r="C205" s="89"/>
      <c r="D205" s="89"/>
      <c r="E205" s="90"/>
      <c r="F205" s="91"/>
      <c r="G205" s="92"/>
      <c r="H205" s="93"/>
      <c r="I205" s="94"/>
      <c r="J205" s="95"/>
      <c r="K205" s="96" t="s">
        <v>150</v>
      </c>
      <c r="L205" s="97" t="n">
        <v>5580</v>
      </c>
      <c r="M205" s="98" t="n">
        <v>3488</v>
      </c>
      <c r="N205" s="99" t="s">
        <v>233</v>
      </c>
      <c r="O205" s="100"/>
      <c r="P205" s="101"/>
      <c r="Q205" s="97" t="n">
        <f aca="false">P205*M205</f>
        <v>0</v>
      </c>
      <c r="R205" s="102"/>
      <c r="S205" s="103" t="n">
        <v>114</v>
      </c>
      <c r="T205" s="109"/>
      <c r="U205" s="105" t="e">
        <f aca="false">IF(EXACT(O205,Y205),M205,M205*(1-'Расчет ПРЕДЗАКАЗ'!$D$10))</f>
        <v>#NAME?</v>
      </c>
      <c r="V205" s="105" t="e">
        <f aca="false">P205*U205</f>
        <v>#NAME?</v>
      </c>
      <c r="W205" s="105" t="e">
        <f aca="false">IF(EXACT(O205,Y205),M205,M205*(1-'Расчет Прайс'!$D$10))</f>
        <v>#NAME?</v>
      </c>
      <c r="X205" s="105" t="e">
        <f aca="false">P205*W205</f>
        <v>#NAME?</v>
      </c>
      <c r="Y205" s="106" t="s">
        <v>101</v>
      </c>
      <c r="Z205" s="107" t="n">
        <f aca="false">IF(EXACT(O205;Y205);Q205;0)</f>
        <v>0</v>
      </c>
      <c r="AA205" s="107" t="n">
        <f aca="false">IF(Z205=0;Q205;0)</f>
        <v>0</v>
      </c>
      <c r="AB205" s="108" t="e">
        <f aca="false">IF(U205=0;"";L205/U205-1)</f>
        <v>#NAME?</v>
      </c>
      <c r="AC205" s="108" t="e">
        <f aca="false">IF(W205=0;"";L205/W205-1)</f>
        <v>#NAME?</v>
      </c>
    </row>
    <row collapsed="false" customFormat="false" customHeight="true" hidden="false" ht="50.1" outlineLevel="0" r="206">
      <c r="A206" s="88"/>
      <c r="B206" s="88"/>
      <c r="C206" s="89"/>
      <c r="D206" s="89"/>
      <c r="E206" s="90"/>
      <c r="F206" s="91"/>
      <c r="G206" s="92"/>
      <c r="H206" s="93"/>
      <c r="I206" s="94"/>
      <c r="J206" s="95"/>
      <c r="K206" s="96"/>
      <c r="L206" s="97"/>
      <c r="M206" s="98"/>
      <c r="N206" s="99"/>
      <c r="O206" s="100"/>
      <c r="P206" s="101"/>
      <c r="Q206" s="97" t="n">
        <f aca="false">P206*M206</f>
        <v>0</v>
      </c>
      <c r="R206" s="102"/>
      <c r="S206" s="103"/>
      <c r="T206" s="109"/>
      <c r="U206" s="105" t="e">
        <f aca="false">IF(EXACT(O206,Y206),M206,M206*(1-'Расчет ПРЕДЗАКАЗ'!$D$10))</f>
        <v>#NAME?</v>
      </c>
      <c r="V206" s="105" t="e">
        <f aca="false">P206*U206</f>
        <v>#NAME?</v>
      </c>
      <c r="W206" s="105" t="e">
        <f aca="false">IF(EXACT(O206,Y206),M206,M206*(1-'Расчет Прайс'!$D$10))</f>
        <v>#NAME?</v>
      </c>
      <c r="X206" s="105" t="e">
        <f aca="false">P206*W206</f>
        <v>#NAME?</v>
      </c>
      <c r="Y206" s="106" t="s">
        <v>101</v>
      </c>
      <c r="Z206" s="107" t="n">
        <f aca="false">IF(EXACT(O206;Y206);Q206;0)</f>
        <v>0</v>
      </c>
      <c r="AA206" s="107" t="n">
        <f aca="false">IF(Z206=0;Q206;0)</f>
        <v>0</v>
      </c>
      <c r="AB206" s="108" t="e">
        <f aca="false">IF(U206=0;"";L206/U206-1)</f>
        <v>#NAME?</v>
      </c>
      <c r="AC206" s="108" t="e">
        <f aca="false">IF(W206=0;"";L206/W206-1)</f>
        <v>#NAME?</v>
      </c>
    </row>
    <row collapsed="false" customFormat="false" customHeight="true" hidden="false" ht="50.1" outlineLevel="0" r="207">
      <c r="A207" s="88"/>
      <c r="B207" s="88"/>
      <c r="C207" s="89"/>
      <c r="D207" s="89"/>
      <c r="E207" s="90"/>
      <c r="F207" s="91"/>
      <c r="G207" s="92"/>
      <c r="H207" s="93"/>
      <c r="I207" s="94"/>
      <c r="J207" s="95"/>
      <c r="K207" s="96"/>
      <c r="L207" s="97"/>
      <c r="M207" s="98"/>
      <c r="N207" s="99"/>
      <c r="O207" s="100"/>
      <c r="P207" s="101"/>
      <c r="Q207" s="97" t="n">
        <f aca="false">P207*M207</f>
        <v>0</v>
      </c>
      <c r="R207" s="102"/>
      <c r="S207" s="103"/>
      <c r="T207" s="109"/>
      <c r="U207" s="105" t="e">
        <f aca="false">IF(EXACT(O207,Y207),M207,M207*(1-'Расчет ПРЕДЗАКАЗ'!$D$10))</f>
        <v>#NAME?</v>
      </c>
      <c r="V207" s="105" t="e">
        <f aca="false">P207*U207</f>
        <v>#NAME?</v>
      </c>
      <c r="W207" s="105" t="e">
        <f aca="false">IF(EXACT(O207,Y207),M207,M207*(1-'Расчет Прайс'!$D$10))</f>
        <v>#NAME?</v>
      </c>
      <c r="X207" s="105" t="e">
        <f aca="false">P207*W207</f>
        <v>#NAME?</v>
      </c>
      <c r="Y207" s="106" t="s">
        <v>101</v>
      </c>
      <c r="Z207" s="107" t="n">
        <f aca="false">IF(EXACT(O207;Y207);Q207;0)</f>
        <v>0</v>
      </c>
      <c r="AA207" s="107" t="n">
        <f aca="false">IF(Z207=0;Q207;0)</f>
        <v>0</v>
      </c>
      <c r="AB207" s="108" t="e">
        <f aca="false">IF(U207=0;"";L207/U207-1)</f>
        <v>#NAME?</v>
      </c>
      <c r="AC207" s="108" t="e">
        <f aca="false">IF(W207=0;"";L207/W207-1)</f>
        <v>#NAME?</v>
      </c>
    </row>
    <row collapsed="false" customFormat="false" customHeight="true" hidden="false" ht="50.1" outlineLevel="0" r="208">
      <c r="A208" s="88"/>
      <c r="B208" s="88"/>
      <c r="C208" s="89"/>
      <c r="D208" s="89"/>
      <c r="E208" s="90"/>
      <c r="F208" s="91"/>
      <c r="G208" s="92"/>
      <c r="H208" s="93"/>
      <c r="I208" s="94"/>
      <c r="J208" s="95"/>
      <c r="K208" s="96"/>
      <c r="L208" s="97"/>
      <c r="M208" s="98"/>
      <c r="N208" s="99"/>
      <c r="O208" s="100"/>
      <c r="P208" s="101"/>
      <c r="Q208" s="97" t="n">
        <f aca="false">P208*M208</f>
        <v>0</v>
      </c>
      <c r="R208" s="102"/>
      <c r="S208" s="103"/>
      <c r="T208" s="109"/>
      <c r="U208" s="105" t="e">
        <f aca="false">IF(EXACT(O208,Y208),M208,M208*(1-'Расчет ПРЕДЗАКАЗ'!$D$10))</f>
        <v>#NAME?</v>
      </c>
      <c r="V208" s="105" t="e">
        <f aca="false">P208*U208</f>
        <v>#NAME?</v>
      </c>
      <c r="W208" s="105" t="e">
        <f aca="false">IF(EXACT(O208,Y208),M208,M208*(1-'Расчет Прайс'!$D$10))</f>
        <v>#NAME?</v>
      </c>
      <c r="X208" s="105" t="e">
        <f aca="false">P208*W208</f>
        <v>#NAME?</v>
      </c>
      <c r="Y208" s="106" t="s">
        <v>101</v>
      </c>
      <c r="Z208" s="107" t="n">
        <f aca="false">IF(EXACT(O208;Y208);Q208;0)</f>
        <v>0</v>
      </c>
      <c r="AA208" s="107" t="n">
        <f aca="false">IF(Z208=0;Q208;0)</f>
        <v>0</v>
      </c>
      <c r="AB208" s="108" t="e">
        <f aca="false">IF(U208=0;"";L208/U208-1)</f>
        <v>#NAME?</v>
      </c>
      <c r="AC208" s="108" t="e">
        <f aca="false">IF(W208=0;"";L208/W208-1)</f>
        <v>#NAME?</v>
      </c>
    </row>
    <row collapsed="false" customFormat="false" customHeight="true" hidden="false" ht="50.1" outlineLevel="0" r="209">
      <c r="A209" s="88"/>
      <c r="B209" s="88"/>
      <c r="C209" s="89"/>
      <c r="D209" s="89"/>
      <c r="E209" s="90"/>
      <c r="F209" s="91"/>
      <c r="G209" s="92"/>
      <c r="H209" s="93"/>
      <c r="I209" s="94"/>
      <c r="J209" s="95"/>
      <c r="K209" s="96"/>
      <c r="L209" s="97"/>
      <c r="M209" s="98"/>
      <c r="N209" s="110"/>
      <c r="O209" s="100"/>
      <c r="P209" s="101"/>
      <c r="Q209" s="97" t="n">
        <f aca="false">P209*M209</f>
        <v>0</v>
      </c>
      <c r="R209" s="110"/>
      <c r="S209" s="103"/>
      <c r="T209" s="111"/>
      <c r="U209" s="105" t="e">
        <f aca="false">IF(EXACT(O209,Y209),M209,M209*(1-'Расчет ПРЕДЗАКАЗ'!$D$10))</f>
        <v>#NAME?</v>
      </c>
      <c r="V209" s="105" t="e">
        <f aca="false">P209*U209</f>
        <v>#NAME?</v>
      </c>
      <c r="W209" s="105" t="e">
        <f aca="false">IF(EXACT(O209,Y209),M209,M209*(1-'Расчет Прайс'!$D$10))</f>
        <v>#NAME?</v>
      </c>
      <c r="X209" s="105" t="e">
        <f aca="false">P209*W209</f>
        <v>#NAME?</v>
      </c>
      <c r="Y209" s="106" t="s">
        <v>101</v>
      </c>
      <c r="Z209" s="107" t="n">
        <f aca="false">IF(EXACT(O209;Y209);Q209;0)</f>
        <v>0</v>
      </c>
      <c r="AA209" s="107" t="n">
        <f aca="false">IF(Z209=0;Q209;0)</f>
        <v>0</v>
      </c>
      <c r="AB209" s="108" t="e">
        <f aca="false">IF(U209=0;"";L209/U209-1)</f>
        <v>#NAME?</v>
      </c>
      <c r="AC209" s="108" t="e">
        <f aca="false">IF(W209=0;"";L209/W209-1)</f>
        <v>#NAME?</v>
      </c>
    </row>
    <row collapsed="false" customFormat="false" customHeight="true" hidden="false" ht="50.1" outlineLevel="0" r="210">
      <c r="A210" s="88"/>
      <c r="B210" s="88"/>
      <c r="C210" s="89"/>
      <c r="D210" s="89"/>
      <c r="E210" s="90"/>
      <c r="F210" s="91"/>
      <c r="G210" s="92"/>
      <c r="H210" s="93"/>
      <c r="I210" s="94"/>
      <c r="J210" s="95"/>
      <c r="K210" s="96"/>
      <c r="L210" s="97"/>
      <c r="M210" s="98"/>
      <c r="N210" s="110"/>
      <c r="O210" s="100"/>
      <c r="P210" s="101"/>
      <c r="Q210" s="97" t="n">
        <f aca="false">P210*M210</f>
        <v>0</v>
      </c>
      <c r="R210" s="110"/>
      <c r="S210" s="103"/>
      <c r="T210" s="111"/>
      <c r="U210" s="105" t="e">
        <f aca="false">IF(EXACT(O210,Y210),M210,M210*(1-'Расчет ПРЕДЗАКАЗ'!$D$10))</f>
        <v>#NAME?</v>
      </c>
      <c r="V210" s="105" t="e">
        <f aca="false">P210*U210</f>
        <v>#NAME?</v>
      </c>
      <c r="W210" s="105" t="e">
        <f aca="false">IF(EXACT(O210,Y210),M210,M210*(1-'Расчет Прайс'!$D$10))</f>
        <v>#NAME?</v>
      </c>
      <c r="X210" s="105" t="e">
        <f aca="false">P210*W210</f>
        <v>#NAME?</v>
      </c>
      <c r="Y210" s="106" t="s">
        <v>101</v>
      </c>
      <c r="Z210" s="107" t="n">
        <f aca="false">IF(EXACT(O210;Y210);Q210;0)</f>
        <v>0</v>
      </c>
      <c r="AA210" s="107" t="n">
        <f aca="false">IF(Z210=0;Q210;0)</f>
        <v>0</v>
      </c>
      <c r="AB210" s="108" t="e">
        <f aca="false">IF(U210=0;"";L210/U210-1)</f>
        <v>#NAME?</v>
      </c>
      <c r="AC210" s="108" t="e">
        <f aca="false">IF(W210=0;"";L210/W210-1)</f>
        <v>#NAME?</v>
      </c>
    </row>
    <row collapsed="false" customFormat="false" customHeight="true" hidden="false" ht="50.1" outlineLevel="0" r="211">
      <c r="A211" s="88"/>
      <c r="B211" s="88"/>
      <c r="C211" s="89"/>
      <c r="D211" s="89"/>
      <c r="E211" s="90"/>
      <c r="F211" s="91"/>
      <c r="G211" s="92"/>
      <c r="H211" s="93"/>
      <c r="I211" s="94"/>
      <c r="J211" s="95"/>
      <c r="K211" s="96"/>
      <c r="L211" s="97"/>
      <c r="M211" s="98"/>
      <c r="N211" s="110"/>
      <c r="O211" s="100"/>
      <c r="P211" s="101"/>
      <c r="Q211" s="97" t="n">
        <f aca="false">P211*M211</f>
        <v>0</v>
      </c>
      <c r="R211" s="110"/>
      <c r="S211" s="103"/>
      <c r="T211" s="111"/>
      <c r="U211" s="105" t="e">
        <f aca="false">IF(EXACT(O211,Y211),M211,M211*(1-'Расчет ПРЕДЗАКАЗ'!$D$10))</f>
        <v>#NAME?</v>
      </c>
      <c r="V211" s="105" t="e">
        <f aca="false">P211*U211</f>
        <v>#NAME?</v>
      </c>
      <c r="W211" s="105" t="e">
        <f aca="false">IF(EXACT(O211,Y211),M211,M211*(1-'Расчет Прайс'!$D$10))</f>
        <v>#NAME?</v>
      </c>
      <c r="X211" s="105" t="e">
        <f aca="false">P211*W211</f>
        <v>#NAME?</v>
      </c>
      <c r="Y211" s="106" t="s">
        <v>101</v>
      </c>
      <c r="Z211" s="107" t="n">
        <f aca="false">IF(EXACT(O211;Y211);Q211;0)</f>
        <v>0</v>
      </c>
      <c r="AA211" s="107" t="n">
        <f aca="false">IF(Z211=0;Q211;0)</f>
        <v>0</v>
      </c>
      <c r="AB211" s="108" t="e">
        <f aca="false">IF(U211=0;"";L211/U211-1)</f>
        <v>#NAME?</v>
      </c>
      <c r="AC211" s="108" t="e">
        <f aca="false">IF(W211=0;"";L211/W211-1)</f>
        <v>#NAME?</v>
      </c>
    </row>
    <row collapsed="false" customFormat="false" customHeight="true" hidden="false" ht="50.1" outlineLevel="0" r="212">
      <c r="A212" s="88"/>
      <c r="B212" s="88"/>
      <c r="C212" s="89"/>
      <c r="D212" s="89"/>
      <c r="E212" s="90"/>
      <c r="F212" s="91"/>
      <c r="G212" s="92"/>
      <c r="H212" s="93"/>
      <c r="I212" s="94"/>
      <c r="J212" s="95"/>
      <c r="K212" s="96"/>
      <c r="L212" s="97"/>
      <c r="M212" s="98"/>
      <c r="N212" s="110"/>
      <c r="O212" s="100"/>
      <c r="P212" s="101"/>
      <c r="Q212" s="97" t="n">
        <f aca="false">P212*M212</f>
        <v>0</v>
      </c>
      <c r="R212" s="110"/>
      <c r="S212" s="103"/>
      <c r="T212" s="111"/>
      <c r="U212" s="105" t="e">
        <f aca="false">IF(EXACT(O212,Y212),M212,M212*(1-'Расчет ПРЕДЗАКАЗ'!$D$10))</f>
        <v>#NAME?</v>
      </c>
      <c r="V212" s="105" t="e">
        <f aca="false">P212*U212</f>
        <v>#NAME?</v>
      </c>
      <c r="W212" s="105" t="e">
        <f aca="false">IF(EXACT(O212,Y212),M212,M212*(1-'Расчет Прайс'!$D$10))</f>
        <v>#NAME?</v>
      </c>
      <c r="X212" s="105" t="e">
        <f aca="false">P212*W212</f>
        <v>#NAME?</v>
      </c>
      <c r="Y212" s="106" t="s">
        <v>101</v>
      </c>
      <c r="Z212" s="107" t="n">
        <f aca="false">IF(EXACT(O212;Y212);Q212;0)</f>
        <v>0</v>
      </c>
      <c r="AA212" s="107" t="n">
        <f aca="false">IF(Z212=0;Q212;0)</f>
        <v>0</v>
      </c>
      <c r="AB212" s="108" t="e">
        <f aca="false">IF(U212=0;"";L212/U212-1)</f>
        <v>#NAME?</v>
      </c>
      <c r="AC212" s="108" t="e">
        <f aca="false">IF(W212=0;"";L212/W212-1)</f>
        <v>#NAME?</v>
      </c>
    </row>
    <row collapsed="false" customFormat="false" customHeight="true" hidden="false" ht="50.1" outlineLevel="0" r="213">
      <c r="A213" s="88"/>
      <c r="B213" s="88"/>
      <c r="C213" s="89"/>
      <c r="D213" s="89"/>
      <c r="E213" s="90"/>
      <c r="F213" s="91"/>
      <c r="G213" s="92"/>
      <c r="H213" s="93"/>
      <c r="I213" s="94"/>
      <c r="J213" s="95"/>
      <c r="K213" s="96"/>
      <c r="L213" s="97"/>
      <c r="M213" s="98"/>
      <c r="N213" s="110"/>
      <c r="O213" s="100"/>
      <c r="P213" s="101"/>
      <c r="Q213" s="97" t="n">
        <f aca="false">P213*M213</f>
        <v>0</v>
      </c>
      <c r="R213" s="110"/>
      <c r="S213" s="103"/>
      <c r="T213" s="111"/>
      <c r="U213" s="105" t="e">
        <f aca="false">IF(EXACT(O213,Y213),M213,M213*(1-'Расчет ПРЕДЗАКАЗ'!$D$10))</f>
        <v>#NAME?</v>
      </c>
      <c r="V213" s="105" t="e">
        <f aca="false">P213*U213</f>
        <v>#NAME?</v>
      </c>
      <c r="W213" s="105" t="e">
        <f aca="false">IF(EXACT(O213,Y213),M213,M213*(1-'Расчет Прайс'!$D$10))</f>
        <v>#NAME?</v>
      </c>
      <c r="X213" s="105" t="e">
        <f aca="false">P213*W213</f>
        <v>#NAME?</v>
      </c>
      <c r="Y213" s="106" t="s">
        <v>101</v>
      </c>
      <c r="Z213" s="107" t="n">
        <f aca="false">IF(EXACT(O213;Y213);Q213;0)</f>
        <v>0</v>
      </c>
      <c r="AA213" s="107" t="n">
        <f aca="false">IF(Z213=0;Q213;0)</f>
        <v>0</v>
      </c>
      <c r="AB213" s="108" t="e">
        <f aca="false">IF(U213=0;"";L213/U213-1)</f>
        <v>#NAME?</v>
      </c>
      <c r="AC213" s="108" t="e">
        <f aca="false">IF(W213=0;"";L213/W213-1)</f>
        <v>#NAME?</v>
      </c>
    </row>
    <row collapsed="false" customFormat="false" customHeight="true" hidden="false" ht="50.1" outlineLevel="0" r="214">
      <c r="A214" s="88"/>
      <c r="B214" s="88"/>
      <c r="C214" s="89"/>
      <c r="D214" s="89"/>
      <c r="E214" s="90"/>
      <c r="F214" s="91"/>
      <c r="G214" s="92"/>
      <c r="H214" s="93"/>
      <c r="I214" s="94"/>
      <c r="J214" s="95"/>
      <c r="K214" s="96"/>
      <c r="L214" s="97"/>
      <c r="M214" s="98"/>
      <c r="N214" s="110"/>
      <c r="O214" s="100"/>
      <c r="P214" s="101"/>
      <c r="Q214" s="97" t="n">
        <f aca="false">P214*M214</f>
        <v>0</v>
      </c>
      <c r="R214" s="110"/>
      <c r="S214" s="103"/>
      <c r="T214" s="111"/>
      <c r="U214" s="105" t="e">
        <f aca="false">IF(EXACT(O214,Y214),M214,M214*(1-'Расчет ПРЕДЗАКАЗ'!$D$10))</f>
        <v>#NAME?</v>
      </c>
      <c r="V214" s="105" t="e">
        <f aca="false">P214*U214</f>
        <v>#NAME?</v>
      </c>
      <c r="W214" s="105" t="e">
        <f aca="false">IF(EXACT(O214,Y214),M214,M214*(1-'Расчет Прайс'!$D$10))</f>
        <v>#NAME?</v>
      </c>
      <c r="X214" s="105" t="e">
        <f aca="false">P214*W214</f>
        <v>#NAME?</v>
      </c>
      <c r="Y214" s="106" t="s">
        <v>101</v>
      </c>
      <c r="Z214" s="107" t="n">
        <f aca="false">IF(EXACT(O214;Y214);Q214;0)</f>
        <v>0</v>
      </c>
      <c r="AA214" s="107" t="n">
        <f aca="false">IF(Z214=0;Q214;0)</f>
        <v>0</v>
      </c>
      <c r="AB214" s="108" t="e">
        <f aca="false">IF(U214=0;"";L214/U214-1)</f>
        <v>#NAME?</v>
      </c>
      <c r="AC214" s="108" t="e">
        <f aca="false">IF(W214=0;"";L214/W214-1)</f>
        <v>#NAME?</v>
      </c>
    </row>
    <row collapsed="false" customFormat="false" customHeight="true" hidden="false" ht="11.25" outlineLevel="0" r="215"/>
    <row collapsed="false" customFormat="false" customHeight="true" hidden="false" ht="50.1" outlineLevel="0" r="216">
      <c r="A216" s="88" t="n">
        <v>176</v>
      </c>
      <c r="B216" s="88" t="s">
        <v>234</v>
      </c>
      <c r="C216" s="89" t="s">
        <v>235</v>
      </c>
      <c r="D216" s="89" t="s">
        <v>93</v>
      </c>
      <c r="E216" s="90" t="s">
        <v>93</v>
      </c>
      <c r="F216" s="91" t="s">
        <v>236</v>
      </c>
      <c r="G216" s="92" t="s">
        <v>133</v>
      </c>
      <c r="H216" s="93" t="s">
        <v>237</v>
      </c>
      <c r="I216" s="94" t="s">
        <v>238</v>
      </c>
      <c r="J216" s="95" t="s">
        <v>98</v>
      </c>
      <c r="K216" s="96" t="s">
        <v>99</v>
      </c>
      <c r="L216" s="97" t="n">
        <v>11480</v>
      </c>
      <c r="M216" s="98" t="n">
        <v>7171</v>
      </c>
      <c r="N216" s="99" t="s">
        <v>239</v>
      </c>
      <c r="O216" s="100"/>
      <c r="P216" s="101"/>
      <c r="Q216" s="97" t="n">
        <f aca="false">P216*M216</f>
        <v>0</v>
      </c>
      <c r="R216" s="102"/>
      <c r="S216" s="103" t="n">
        <v>5</v>
      </c>
      <c r="T216" s="104"/>
      <c r="U216" s="105" t="e">
        <f aca="false">IF(EXACT(O216,Y216),M216,M216*(1-'Расчет ПРЕДЗАКАЗ'!$D$10))</f>
        <v>#NAME?</v>
      </c>
      <c r="V216" s="105" t="e">
        <f aca="false">P216*U216</f>
        <v>#NAME?</v>
      </c>
      <c r="W216" s="105" t="e">
        <f aca="false">IF(EXACT(O216,Y216),M216,M216*(1-'Расчет Прайс'!$D$10))</f>
        <v>#NAME?</v>
      </c>
      <c r="X216" s="105" t="e">
        <f aca="false">P216*W216</f>
        <v>#NAME?</v>
      </c>
      <c r="Y216" s="106" t="s">
        <v>101</v>
      </c>
      <c r="Z216" s="107" t="n">
        <f aca="false">IF(EXACT(O216;Y216);Q216;0)</f>
        <v>0</v>
      </c>
      <c r="AA216" s="107" t="n">
        <f aca="false">IF(Z216=0;Q216;0)</f>
        <v>0</v>
      </c>
      <c r="AB216" s="108" t="e">
        <f aca="false">IF(U216=0,"",L216/U216-1)</f>
        <v>#NAME?</v>
      </c>
      <c r="AC216" s="108" t="e">
        <f aca="false">IF(W216=0,"",L216/W216-1)</f>
        <v>#NAME?</v>
      </c>
    </row>
    <row collapsed="false" customFormat="false" customHeight="true" hidden="false" ht="50.1" outlineLevel="0" r="217">
      <c r="A217" s="88"/>
      <c r="B217" s="88"/>
      <c r="C217" s="89"/>
      <c r="D217" s="89"/>
      <c r="E217" s="90"/>
      <c r="F217" s="91"/>
      <c r="G217" s="92"/>
      <c r="H217" s="93"/>
      <c r="I217" s="94"/>
      <c r="J217" s="95"/>
      <c r="K217" s="96" t="s">
        <v>102</v>
      </c>
      <c r="L217" s="97" t="n">
        <v>11480</v>
      </c>
      <c r="M217" s="98" t="n">
        <v>7171</v>
      </c>
      <c r="N217" s="99" t="s">
        <v>240</v>
      </c>
      <c r="O217" s="100"/>
      <c r="P217" s="101"/>
      <c r="Q217" s="97" t="n">
        <f aca="false">P217*M217</f>
        <v>0</v>
      </c>
      <c r="R217" s="102"/>
      <c r="S217" s="103" t="n">
        <v>28</v>
      </c>
      <c r="T217" s="109"/>
      <c r="U217" s="105" t="e">
        <f aca="false">IF(EXACT(O217,Y217),M217,M217*(1-'Расчет ПРЕДЗАКАЗ'!$D$10))</f>
        <v>#NAME?</v>
      </c>
      <c r="V217" s="105" t="e">
        <f aca="false">P217*U217</f>
        <v>#NAME?</v>
      </c>
      <c r="W217" s="105" t="e">
        <f aca="false">IF(EXACT(O217,Y217),M217,M217*(1-'Расчет Прайс'!$D$10))</f>
        <v>#NAME?</v>
      </c>
      <c r="X217" s="105" t="e">
        <f aca="false">P217*W217</f>
        <v>#NAME?</v>
      </c>
      <c r="Y217" s="106" t="s">
        <v>101</v>
      </c>
      <c r="Z217" s="107" t="n">
        <f aca="false">IF(EXACT(O217;Y217);Q217;0)</f>
        <v>0</v>
      </c>
      <c r="AA217" s="107" t="n">
        <f aca="false">IF(Z217=0;Q217;0)</f>
        <v>0</v>
      </c>
      <c r="AB217" s="108" t="e">
        <f aca="false">IF(U217=0;"";L217/U217-1)</f>
        <v>#NAME?</v>
      </c>
      <c r="AC217" s="108" t="e">
        <f aca="false">IF(W217=0;"";L217/W217-1)</f>
        <v>#NAME?</v>
      </c>
    </row>
    <row collapsed="false" customFormat="false" customHeight="true" hidden="false" ht="50.1" outlineLevel="0" r="218">
      <c r="A218" s="88"/>
      <c r="B218" s="88"/>
      <c r="C218" s="89"/>
      <c r="D218" s="89"/>
      <c r="E218" s="90"/>
      <c r="F218" s="91"/>
      <c r="G218" s="92"/>
      <c r="H218" s="93"/>
      <c r="I218" s="94"/>
      <c r="J218" s="95"/>
      <c r="K218" s="96" t="s">
        <v>123</v>
      </c>
      <c r="L218" s="97" t="n">
        <v>11480</v>
      </c>
      <c r="M218" s="98" t="n">
        <v>7171</v>
      </c>
      <c r="N218" s="99" t="s">
        <v>241</v>
      </c>
      <c r="O218" s="100"/>
      <c r="P218" s="101"/>
      <c r="Q218" s="97" t="n">
        <f aca="false">P218*M218</f>
        <v>0</v>
      </c>
      <c r="R218" s="102"/>
      <c r="S218" s="103" t="n">
        <v>15</v>
      </c>
      <c r="T218" s="109"/>
      <c r="U218" s="105" t="e">
        <f aca="false">IF(EXACT(O218,Y218),M218,M218*(1-'Расчет ПРЕДЗАКАЗ'!$D$10))</f>
        <v>#NAME?</v>
      </c>
      <c r="V218" s="105" t="e">
        <f aca="false">P218*U218</f>
        <v>#NAME?</v>
      </c>
      <c r="W218" s="105" t="e">
        <f aca="false">IF(EXACT(O218,Y218),M218,M218*(1-'Расчет Прайс'!$D$10))</f>
        <v>#NAME?</v>
      </c>
      <c r="X218" s="105" t="e">
        <f aca="false">P218*W218</f>
        <v>#NAME?</v>
      </c>
      <c r="Y218" s="106" t="s">
        <v>101</v>
      </c>
      <c r="Z218" s="107" t="n">
        <f aca="false">IF(EXACT(O218;Y218);Q218;0)</f>
        <v>0</v>
      </c>
      <c r="AA218" s="107" t="n">
        <f aca="false">IF(Z218=0;Q218;0)</f>
        <v>0</v>
      </c>
      <c r="AB218" s="108" t="e">
        <f aca="false">IF(U218=0;"";L218/U218-1)</f>
        <v>#NAME?</v>
      </c>
      <c r="AC218" s="108" t="e">
        <f aca="false">IF(W218=0;"";L218/W218-1)</f>
        <v>#NAME?</v>
      </c>
    </row>
    <row collapsed="false" customFormat="false" customHeight="true" hidden="false" ht="50.1" outlineLevel="0" r="219">
      <c r="A219" s="88"/>
      <c r="B219" s="88"/>
      <c r="C219" s="89"/>
      <c r="D219" s="89"/>
      <c r="E219" s="90"/>
      <c r="F219" s="91"/>
      <c r="G219" s="92"/>
      <c r="H219" s="93"/>
      <c r="I219" s="94"/>
      <c r="J219" s="95"/>
      <c r="K219" s="96" t="s">
        <v>106</v>
      </c>
      <c r="L219" s="97" t="n">
        <v>11480</v>
      </c>
      <c r="M219" s="98" t="n">
        <v>7171</v>
      </c>
      <c r="N219" s="99" t="s">
        <v>242</v>
      </c>
      <c r="O219" s="100"/>
      <c r="P219" s="101"/>
      <c r="Q219" s="97" t="n">
        <f aca="false">P219*M219</f>
        <v>0</v>
      </c>
      <c r="R219" s="102"/>
      <c r="S219" s="103" t="n">
        <v>77</v>
      </c>
      <c r="T219" s="109"/>
      <c r="U219" s="105" t="e">
        <f aca="false">IF(EXACT(O219,Y219),M219,M219*(1-'Расчет ПРЕДЗАКАЗ'!$D$10))</f>
        <v>#NAME?</v>
      </c>
      <c r="V219" s="105" t="e">
        <f aca="false">P219*U219</f>
        <v>#NAME?</v>
      </c>
      <c r="W219" s="105" t="e">
        <f aca="false">IF(EXACT(O219,Y219),M219,M219*(1-'Расчет Прайс'!$D$10))</f>
        <v>#NAME?</v>
      </c>
      <c r="X219" s="105" t="e">
        <f aca="false">P219*W219</f>
        <v>#NAME?</v>
      </c>
      <c r="Y219" s="106" t="s">
        <v>101</v>
      </c>
      <c r="Z219" s="107" t="n">
        <f aca="false">IF(EXACT(O219;Y219);Q219;0)</f>
        <v>0</v>
      </c>
      <c r="AA219" s="107" t="n">
        <f aca="false">IF(Z219=0;Q219;0)</f>
        <v>0</v>
      </c>
      <c r="AB219" s="108" t="e">
        <f aca="false">IF(U219=0;"";L219/U219-1)</f>
        <v>#NAME?</v>
      </c>
      <c r="AC219" s="108" t="e">
        <f aca="false">IF(W219=0;"";L219/W219-1)</f>
        <v>#NAME?</v>
      </c>
    </row>
    <row collapsed="false" customFormat="false" customHeight="true" hidden="false" ht="50.1" outlineLevel="0" r="220">
      <c r="A220" s="88"/>
      <c r="B220" s="88"/>
      <c r="C220" s="89"/>
      <c r="D220" s="89"/>
      <c r="E220" s="90"/>
      <c r="F220" s="91"/>
      <c r="G220" s="92"/>
      <c r="H220" s="93"/>
      <c r="I220" s="94"/>
      <c r="J220" s="95"/>
      <c r="K220" s="96" t="s">
        <v>110</v>
      </c>
      <c r="L220" s="97" t="n">
        <v>11480</v>
      </c>
      <c r="M220" s="98" t="n">
        <v>7171</v>
      </c>
      <c r="N220" s="99" t="s">
        <v>243</v>
      </c>
      <c r="O220" s="100"/>
      <c r="P220" s="101"/>
      <c r="Q220" s="97" t="n">
        <f aca="false">P220*M220</f>
        <v>0</v>
      </c>
      <c r="R220" s="102"/>
      <c r="S220" s="103" t="n">
        <v>53</v>
      </c>
      <c r="T220" s="109"/>
      <c r="U220" s="105" t="e">
        <f aca="false">IF(EXACT(O220,Y220),M220,M220*(1-'Расчет ПРЕДЗАКАЗ'!$D$10))</f>
        <v>#NAME?</v>
      </c>
      <c r="V220" s="105" t="e">
        <f aca="false">P220*U220</f>
        <v>#NAME?</v>
      </c>
      <c r="W220" s="105" t="e">
        <f aca="false">IF(EXACT(O220,Y220),M220,M220*(1-'Расчет Прайс'!$D$10))</f>
        <v>#NAME?</v>
      </c>
      <c r="X220" s="105" t="e">
        <f aca="false">P220*W220</f>
        <v>#NAME?</v>
      </c>
      <c r="Y220" s="106" t="s">
        <v>101</v>
      </c>
      <c r="Z220" s="107" t="n">
        <f aca="false">IF(EXACT(O220;Y220);Q220;0)</f>
        <v>0</v>
      </c>
      <c r="AA220" s="107" t="n">
        <f aca="false">IF(Z220=0;Q220;0)</f>
        <v>0</v>
      </c>
      <c r="AB220" s="108" t="e">
        <f aca="false">IF(U220=0;"";L220/U220-1)</f>
        <v>#NAME?</v>
      </c>
      <c r="AC220" s="108" t="e">
        <f aca="false">IF(W220=0;"";L220/W220-1)</f>
        <v>#NAME?</v>
      </c>
    </row>
    <row collapsed="false" customFormat="false" customHeight="true" hidden="false" ht="50.1" outlineLevel="0" r="221">
      <c r="A221" s="88"/>
      <c r="B221" s="88"/>
      <c r="C221" s="89"/>
      <c r="D221" s="89"/>
      <c r="E221" s="90"/>
      <c r="F221" s="91"/>
      <c r="G221" s="92"/>
      <c r="H221" s="93"/>
      <c r="I221" s="94"/>
      <c r="J221" s="95"/>
      <c r="K221" s="96"/>
      <c r="L221" s="97"/>
      <c r="M221" s="98"/>
      <c r="N221" s="99"/>
      <c r="O221" s="100"/>
      <c r="P221" s="101"/>
      <c r="Q221" s="97" t="n">
        <f aca="false">P221*M221</f>
        <v>0</v>
      </c>
      <c r="R221" s="102"/>
      <c r="S221" s="103"/>
      <c r="T221" s="109"/>
      <c r="U221" s="105" t="e">
        <f aca="false">IF(EXACT(O221,Y221),M221,M221*(1-'Расчет ПРЕДЗАКАЗ'!$D$10))</f>
        <v>#NAME?</v>
      </c>
      <c r="V221" s="105" t="e">
        <f aca="false">P221*U221</f>
        <v>#NAME?</v>
      </c>
      <c r="W221" s="105" t="e">
        <f aca="false">IF(EXACT(O221,Y221),M221,M221*(1-'Расчет Прайс'!$D$10))</f>
        <v>#NAME?</v>
      </c>
      <c r="X221" s="105" t="e">
        <f aca="false">P221*W221</f>
        <v>#NAME?</v>
      </c>
      <c r="Y221" s="106" t="s">
        <v>101</v>
      </c>
      <c r="Z221" s="107" t="n">
        <f aca="false">IF(EXACT(O221;Y221);Q221;0)</f>
        <v>0</v>
      </c>
      <c r="AA221" s="107" t="n">
        <f aca="false">IF(Z221=0;Q221;0)</f>
        <v>0</v>
      </c>
      <c r="AB221" s="108" t="e">
        <f aca="false">IF(U221=0;"";L221/U221-1)</f>
        <v>#NAME?</v>
      </c>
      <c r="AC221" s="108" t="e">
        <f aca="false">IF(W221=0;"";L221/W221-1)</f>
        <v>#NAME?</v>
      </c>
    </row>
    <row collapsed="false" customFormat="false" customHeight="true" hidden="false" ht="50.1" outlineLevel="0" r="222">
      <c r="A222" s="88"/>
      <c r="B222" s="88"/>
      <c r="C222" s="89"/>
      <c r="D222" s="89"/>
      <c r="E222" s="90"/>
      <c r="F222" s="91"/>
      <c r="G222" s="92"/>
      <c r="H222" s="93"/>
      <c r="I222" s="94"/>
      <c r="J222" s="95"/>
      <c r="K222" s="96"/>
      <c r="L222" s="97"/>
      <c r="M222" s="98"/>
      <c r="N222" s="99"/>
      <c r="O222" s="100"/>
      <c r="P222" s="101"/>
      <c r="Q222" s="97" t="n">
        <f aca="false">P222*M222</f>
        <v>0</v>
      </c>
      <c r="R222" s="102"/>
      <c r="S222" s="103"/>
      <c r="T222" s="109"/>
      <c r="U222" s="105" t="e">
        <f aca="false">IF(EXACT(O222,Y222),M222,M222*(1-'Расчет ПРЕДЗАКАЗ'!$D$10))</f>
        <v>#NAME?</v>
      </c>
      <c r="V222" s="105" t="e">
        <f aca="false">P222*U222</f>
        <v>#NAME?</v>
      </c>
      <c r="W222" s="105" t="e">
        <f aca="false">IF(EXACT(O222,Y222),M222,M222*(1-'Расчет Прайс'!$D$10))</f>
        <v>#NAME?</v>
      </c>
      <c r="X222" s="105" t="e">
        <f aca="false">P222*W222</f>
        <v>#NAME?</v>
      </c>
      <c r="Y222" s="106" t="s">
        <v>101</v>
      </c>
      <c r="Z222" s="107" t="n">
        <f aca="false">IF(EXACT(O222;Y222);Q222;0)</f>
        <v>0</v>
      </c>
      <c r="AA222" s="107" t="n">
        <f aca="false">IF(Z222=0;Q222;0)</f>
        <v>0</v>
      </c>
      <c r="AB222" s="108" t="e">
        <f aca="false">IF(U222=0;"";L222/U222-1)</f>
        <v>#NAME?</v>
      </c>
      <c r="AC222" s="108" t="e">
        <f aca="false">IF(W222=0;"";L222/W222-1)</f>
        <v>#NAME?</v>
      </c>
    </row>
    <row collapsed="false" customFormat="false" customHeight="true" hidden="false" ht="50.1" outlineLevel="0" r="223">
      <c r="A223" s="88"/>
      <c r="B223" s="88"/>
      <c r="C223" s="89"/>
      <c r="D223" s="89"/>
      <c r="E223" s="90"/>
      <c r="F223" s="91"/>
      <c r="G223" s="92"/>
      <c r="H223" s="93"/>
      <c r="I223" s="94"/>
      <c r="J223" s="95"/>
      <c r="K223" s="96"/>
      <c r="L223" s="97"/>
      <c r="M223" s="98"/>
      <c r="N223" s="99"/>
      <c r="O223" s="100"/>
      <c r="P223" s="101"/>
      <c r="Q223" s="97" t="n">
        <f aca="false">P223*M223</f>
        <v>0</v>
      </c>
      <c r="R223" s="102"/>
      <c r="S223" s="103"/>
      <c r="T223" s="109"/>
      <c r="U223" s="105" t="e">
        <f aca="false">IF(EXACT(O223,Y223),M223,M223*(1-'Расчет ПРЕДЗАКАЗ'!$D$10))</f>
        <v>#NAME?</v>
      </c>
      <c r="V223" s="105" t="e">
        <f aca="false">P223*U223</f>
        <v>#NAME?</v>
      </c>
      <c r="W223" s="105" t="e">
        <f aca="false">IF(EXACT(O223,Y223),M223,M223*(1-'Расчет Прайс'!$D$10))</f>
        <v>#NAME?</v>
      </c>
      <c r="X223" s="105" t="e">
        <f aca="false">P223*W223</f>
        <v>#NAME?</v>
      </c>
      <c r="Y223" s="106" t="s">
        <v>101</v>
      </c>
      <c r="Z223" s="107" t="n">
        <f aca="false">IF(EXACT(O223;Y223);Q223;0)</f>
        <v>0</v>
      </c>
      <c r="AA223" s="107" t="n">
        <f aca="false">IF(Z223=0;Q223;0)</f>
        <v>0</v>
      </c>
      <c r="AB223" s="108" t="e">
        <f aca="false">IF(U223=0;"";L223/U223-1)</f>
        <v>#NAME?</v>
      </c>
      <c r="AC223" s="108" t="e">
        <f aca="false">IF(W223=0;"";L223/W223-1)</f>
        <v>#NAME?</v>
      </c>
    </row>
    <row collapsed="false" customFormat="false" customHeight="true" hidden="false" ht="50.1" outlineLevel="0" r="224">
      <c r="A224" s="88"/>
      <c r="B224" s="88"/>
      <c r="C224" s="89"/>
      <c r="D224" s="89"/>
      <c r="E224" s="90"/>
      <c r="F224" s="91"/>
      <c r="G224" s="92"/>
      <c r="H224" s="93"/>
      <c r="I224" s="94"/>
      <c r="J224" s="95"/>
      <c r="K224" s="96"/>
      <c r="L224" s="97"/>
      <c r="M224" s="98"/>
      <c r="N224" s="99"/>
      <c r="O224" s="100"/>
      <c r="P224" s="101"/>
      <c r="Q224" s="97" t="n">
        <f aca="false">P224*M224</f>
        <v>0</v>
      </c>
      <c r="R224" s="102"/>
      <c r="S224" s="103"/>
      <c r="T224" s="109"/>
      <c r="U224" s="105" t="e">
        <f aca="false">IF(EXACT(O224,Y224),M224,M224*(1-'Расчет ПРЕДЗАКАЗ'!$D$10))</f>
        <v>#NAME?</v>
      </c>
      <c r="V224" s="105" t="e">
        <f aca="false">P224*U224</f>
        <v>#NAME?</v>
      </c>
      <c r="W224" s="105" t="e">
        <f aca="false">IF(EXACT(O224,Y224),M224,M224*(1-'Расчет Прайс'!$D$10))</f>
        <v>#NAME?</v>
      </c>
      <c r="X224" s="105" t="e">
        <f aca="false">P224*W224</f>
        <v>#NAME?</v>
      </c>
      <c r="Y224" s="106" t="s">
        <v>101</v>
      </c>
      <c r="Z224" s="107" t="n">
        <f aca="false">IF(EXACT(O224;Y224);Q224;0)</f>
        <v>0</v>
      </c>
      <c r="AA224" s="107" t="n">
        <f aca="false">IF(Z224=0;Q224;0)</f>
        <v>0</v>
      </c>
      <c r="AB224" s="108" t="e">
        <f aca="false">IF(U224=0;"";L224/U224-1)</f>
        <v>#NAME?</v>
      </c>
      <c r="AC224" s="108" t="e">
        <f aca="false">IF(W224=0;"";L224/W224-1)</f>
        <v>#NAME?</v>
      </c>
    </row>
    <row collapsed="false" customFormat="false" customHeight="true" hidden="false" ht="50.1" outlineLevel="0" r="225">
      <c r="A225" s="88"/>
      <c r="B225" s="88"/>
      <c r="C225" s="89"/>
      <c r="D225" s="89"/>
      <c r="E225" s="90"/>
      <c r="F225" s="91"/>
      <c r="G225" s="92"/>
      <c r="H225" s="93"/>
      <c r="I225" s="94"/>
      <c r="J225" s="95"/>
      <c r="K225" s="96"/>
      <c r="L225" s="97"/>
      <c r="M225" s="98"/>
      <c r="N225" s="110"/>
      <c r="O225" s="100"/>
      <c r="P225" s="101"/>
      <c r="Q225" s="97" t="n">
        <f aca="false">P225*M225</f>
        <v>0</v>
      </c>
      <c r="R225" s="110"/>
      <c r="S225" s="103"/>
      <c r="T225" s="111"/>
      <c r="U225" s="105" t="e">
        <f aca="false">IF(EXACT(O225,Y225),M225,M225*(1-'Расчет ПРЕДЗАКАЗ'!$D$10))</f>
        <v>#NAME?</v>
      </c>
      <c r="V225" s="105" t="e">
        <f aca="false">P225*U225</f>
        <v>#NAME?</v>
      </c>
      <c r="W225" s="105" t="e">
        <f aca="false">IF(EXACT(O225,Y225),M225,M225*(1-'Расчет Прайс'!$D$10))</f>
        <v>#NAME?</v>
      </c>
      <c r="X225" s="105" t="e">
        <f aca="false">P225*W225</f>
        <v>#NAME?</v>
      </c>
      <c r="Y225" s="106" t="s">
        <v>101</v>
      </c>
      <c r="Z225" s="107" t="n">
        <f aca="false">IF(EXACT(O225;Y225);Q225;0)</f>
        <v>0</v>
      </c>
      <c r="AA225" s="107" t="n">
        <f aca="false">IF(Z225=0;Q225;0)</f>
        <v>0</v>
      </c>
      <c r="AB225" s="108" t="e">
        <f aca="false">IF(U225=0;"";L225/U225-1)</f>
        <v>#NAME?</v>
      </c>
      <c r="AC225" s="108" t="e">
        <f aca="false">IF(W225=0;"";L225/W225-1)</f>
        <v>#NAME?</v>
      </c>
    </row>
    <row collapsed="false" customFormat="false" customHeight="true" hidden="false" ht="50.1" outlineLevel="0" r="226">
      <c r="A226" s="88"/>
      <c r="B226" s="88"/>
      <c r="C226" s="89"/>
      <c r="D226" s="89"/>
      <c r="E226" s="90"/>
      <c r="F226" s="91"/>
      <c r="G226" s="92"/>
      <c r="H226" s="93"/>
      <c r="I226" s="94"/>
      <c r="J226" s="95"/>
      <c r="K226" s="96"/>
      <c r="L226" s="97"/>
      <c r="M226" s="98"/>
      <c r="N226" s="110"/>
      <c r="O226" s="100"/>
      <c r="P226" s="101"/>
      <c r="Q226" s="97" t="n">
        <f aca="false">P226*M226</f>
        <v>0</v>
      </c>
      <c r="R226" s="110"/>
      <c r="S226" s="103"/>
      <c r="T226" s="111"/>
      <c r="U226" s="105" t="e">
        <f aca="false">IF(EXACT(O226,Y226),M226,M226*(1-'Расчет ПРЕДЗАКАЗ'!$D$10))</f>
        <v>#NAME?</v>
      </c>
      <c r="V226" s="105" t="e">
        <f aca="false">P226*U226</f>
        <v>#NAME?</v>
      </c>
      <c r="W226" s="105" t="e">
        <f aca="false">IF(EXACT(O226,Y226),M226,M226*(1-'Расчет Прайс'!$D$10))</f>
        <v>#NAME?</v>
      </c>
      <c r="X226" s="105" t="e">
        <f aca="false">P226*W226</f>
        <v>#NAME?</v>
      </c>
      <c r="Y226" s="106" t="s">
        <v>101</v>
      </c>
      <c r="Z226" s="107" t="n">
        <f aca="false">IF(EXACT(O226;Y226);Q226;0)</f>
        <v>0</v>
      </c>
      <c r="AA226" s="107" t="n">
        <f aca="false">IF(Z226=0;Q226;0)</f>
        <v>0</v>
      </c>
      <c r="AB226" s="108" t="e">
        <f aca="false">IF(U226=0;"";L226/U226-1)</f>
        <v>#NAME?</v>
      </c>
      <c r="AC226" s="108" t="e">
        <f aca="false">IF(W226=0;"";L226/W226-1)</f>
        <v>#NAME?</v>
      </c>
    </row>
    <row collapsed="false" customFormat="false" customHeight="true" hidden="false" ht="50.1" outlineLevel="0" r="227">
      <c r="A227" s="88"/>
      <c r="B227" s="88"/>
      <c r="C227" s="89"/>
      <c r="D227" s="89"/>
      <c r="E227" s="90"/>
      <c r="F227" s="91"/>
      <c r="G227" s="92"/>
      <c r="H227" s="93"/>
      <c r="I227" s="94"/>
      <c r="J227" s="95"/>
      <c r="K227" s="96"/>
      <c r="L227" s="97"/>
      <c r="M227" s="98"/>
      <c r="N227" s="110"/>
      <c r="O227" s="100"/>
      <c r="P227" s="101"/>
      <c r="Q227" s="97" t="n">
        <f aca="false">P227*M227</f>
        <v>0</v>
      </c>
      <c r="R227" s="110"/>
      <c r="S227" s="103"/>
      <c r="T227" s="111"/>
      <c r="U227" s="105" t="e">
        <f aca="false">IF(EXACT(O227,Y227),M227,M227*(1-'Расчет ПРЕДЗАКАЗ'!$D$10))</f>
        <v>#NAME?</v>
      </c>
      <c r="V227" s="105" t="e">
        <f aca="false">P227*U227</f>
        <v>#NAME?</v>
      </c>
      <c r="W227" s="105" t="e">
        <f aca="false">IF(EXACT(O227,Y227),M227,M227*(1-'Расчет Прайс'!$D$10))</f>
        <v>#NAME?</v>
      </c>
      <c r="X227" s="105" t="e">
        <f aca="false">P227*W227</f>
        <v>#NAME?</v>
      </c>
      <c r="Y227" s="106" t="s">
        <v>101</v>
      </c>
      <c r="Z227" s="107" t="n">
        <f aca="false">IF(EXACT(O227;Y227);Q227;0)</f>
        <v>0</v>
      </c>
      <c r="AA227" s="107" t="n">
        <f aca="false">IF(Z227=0;Q227;0)</f>
        <v>0</v>
      </c>
      <c r="AB227" s="108" t="e">
        <f aca="false">IF(U227=0;"";L227/U227-1)</f>
        <v>#NAME?</v>
      </c>
      <c r="AC227" s="108" t="e">
        <f aca="false">IF(W227=0;"";L227/W227-1)</f>
        <v>#NAME?</v>
      </c>
    </row>
    <row collapsed="false" customFormat="false" customHeight="true" hidden="false" ht="50.1" outlineLevel="0" r="228">
      <c r="A228" s="88"/>
      <c r="B228" s="88"/>
      <c r="C228" s="89"/>
      <c r="D228" s="89"/>
      <c r="E228" s="90"/>
      <c r="F228" s="91"/>
      <c r="G228" s="92"/>
      <c r="H228" s="93"/>
      <c r="I228" s="94"/>
      <c r="J228" s="95"/>
      <c r="K228" s="96"/>
      <c r="L228" s="97"/>
      <c r="M228" s="98"/>
      <c r="N228" s="110"/>
      <c r="O228" s="100"/>
      <c r="P228" s="101"/>
      <c r="Q228" s="97" t="n">
        <f aca="false">P228*M228</f>
        <v>0</v>
      </c>
      <c r="R228" s="110"/>
      <c r="S228" s="103"/>
      <c r="T228" s="111"/>
      <c r="U228" s="105" t="e">
        <f aca="false">IF(EXACT(O228,Y228),M228,M228*(1-'Расчет ПРЕДЗАКАЗ'!$D$10))</f>
        <v>#NAME?</v>
      </c>
      <c r="V228" s="105" t="e">
        <f aca="false">P228*U228</f>
        <v>#NAME?</v>
      </c>
      <c r="W228" s="105" t="e">
        <f aca="false">IF(EXACT(O228,Y228),M228,M228*(1-'Расчет Прайс'!$D$10))</f>
        <v>#NAME?</v>
      </c>
      <c r="X228" s="105" t="e">
        <f aca="false">P228*W228</f>
        <v>#NAME?</v>
      </c>
      <c r="Y228" s="106" t="s">
        <v>101</v>
      </c>
      <c r="Z228" s="107" t="n">
        <f aca="false">IF(EXACT(O228;Y228);Q228;0)</f>
        <v>0</v>
      </c>
      <c r="AA228" s="107" t="n">
        <f aca="false">IF(Z228=0;Q228;0)</f>
        <v>0</v>
      </c>
      <c r="AB228" s="108" t="e">
        <f aca="false">IF(U228=0;"";L228/U228-1)</f>
        <v>#NAME?</v>
      </c>
      <c r="AC228" s="108" t="e">
        <f aca="false">IF(W228=0;"";L228/W228-1)</f>
        <v>#NAME?</v>
      </c>
    </row>
    <row collapsed="false" customFormat="false" customHeight="true" hidden="false" ht="50.1" outlineLevel="0" r="229">
      <c r="A229" s="88"/>
      <c r="B229" s="88"/>
      <c r="C229" s="89"/>
      <c r="D229" s="89"/>
      <c r="E229" s="90"/>
      <c r="F229" s="91"/>
      <c r="G229" s="92"/>
      <c r="H229" s="93"/>
      <c r="I229" s="94"/>
      <c r="J229" s="95"/>
      <c r="K229" s="96"/>
      <c r="L229" s="97"/>
      <c r="M229" s="98"/>
      <c r="N229" s="110"/>
      <c r="O229" s="100"/>
      <c r="P229" s="101"/>
      <c r="Q229" s="97" t="n">
        <f aca="false">P229*M229</f>
        <v>0</v>
      </c>
      <c r="R229" s="110"/>
      <c r="S229" s="103"/>
      <c r="T229" s="111"/>
      <c r="U229" s="105" t="e">
        <f aca="false">IF(EXACT(O229,Y229),M229,M229*(1-'Расчет ПРЕДЗАКАЗ'!$D$10))</f>
        <v>#NAME?</v>
      </c>
      <c r="V229" s="105" t="e">
        <f aca="false">P229*U229</f>
        <v>#NAME?</v>
      </c>
      <c r="W229" s="105" t="e">
        <f aca="false">IF(EXACT(O229,Y229),M229,M229*(1-'Расчет Прайс'!$D$10))</f>
        <v>#NAME?</v>
      </c>
      <c r="X229" s="105" t="e">
        <f aca="false">P229*W229</f>
        <v>#NAME?</v>
      </c>
      <c r="Y229" s="106" t="s">
        <v>101</v>
      </c>
      <c r="Z229" s="107" t="n">
        <f aca="false">IF(EXACT(O229;Y229);Q229;0)</f>
        <v>0</v>
      </c>
      <c r="AA229" s="107" t="n">
        <f aca="false">IF(Z229=0;Q229;0)</f>
        <v>0</v>
      </c>
      <c r="AB229" s="108" t="e">
        <f aca="false">IF(U229=0;"";L229/U229-1)</f>
        <v>#NAME?</v>
      </c>
      <c r="AC229" s="108" t="e">
        <f aca="false">IF(W229=0;"";L229/W229-1)</f>
        <v>#NAME?</v>
      </c>
    </row>
    <row collapsed="false" customFormat="false" customHeight="true" hidden="false" ht="50.1" outlineLevel="0" r="230">
      <c r="A230" s="88"/>
      <c r="B230" s="88"/>
      <c r="C230" s="89"/>
      <c r="D230" s="89"/>
      <c r="E230" s="90"/>
      <c r="F230" s="91"/>
      <c r="G230" s="92"/>
      <c r="H230" s="93"/>
      <c r="I230" s="94"/>
      <c r="J230" s="95"/>
      <c r="K230" s="96"/>
      <c r="L230" s="97"/>
      <c r="M230" s="98"/>
      <c r="N230" s="110"/>
      <c r="O230" s="100"/>
      <c r="P230" s="101"/>
      <c r="Q230" s="97" t="n">
        <f aca="false">P230*M230</f>
        <v>0</v>
      </c>
      <c r="R230" s="110"/>
      <c r="S230" s="103"/>
      <c r="T230" s="111"/>
      <c r="U230" s="105" t="e">
        <f aca="false">IF(EXACT(O230,Y230),M230,M230*(1-'Расчет ПРЕДЗАКАЗ'!$D$10))</f>
        <v>#NAME?</v>
      </c>
      <c r="V230" s="105" t="e">
        <f aca="false">P230*U230</f>
        <v>#NAME?</v>
      </c>
      <c r="W230" s="105" t="e">
        <f aca="false">IF(EXACT(O230,Y230),M230,M230*(1-'Расчет Прайс'!$D$10))</f>
        <v>#NAME?</v>
      </c>
      <c r="X230" s="105" t="e">
        <f aca="false">P230*W230</f>
        <v>#NAME?</v>
      </c>
      <c r="Y230" s="106" t="s">
        <v>101</v>
      </c>
      <c r="Z230" s="107" t="n">
        <f aca="false">IF(EXACT(O230;Y230);Q230;0)</f>
        <v>0</v>
      </c>
      <c r="AA230" s="107" t="n">
        <f aca="false">IF(Z230=0;Q230;0)</f>
        <v>0</v>
      </c>
      <c r="AB230" s="108" t="e">
        <f aca="false">IF(U230=0;"";L230/U230-1)</f>
        <v>#NAME?</v>
      </c>
      <c r="AC230" s="108" t="e">
        <f aca="false">IF(W230=0;"";L230/W230-1)</f>
        <v>#NAME?</v>
      </c>
    </row>
    <row collapsed="false" customFormat="false" customHeight="true" hidden="false" ht="11.25" outlineLevel="0" r="231"/>
    <row collapsed="false" customFormat="false" customHeight="true" hidden="false" ht="50.1" outlineLevel="0" r="232">
      <c r="A232" s="88" t="n">
        <v>177</v>
      </c>
      <c r="B232" s="88" t="s">
        <v>244</v>
      </c>
      <c r="C232" s="89" t="s">
        <v>245</v>
      </c>
      <c r="D232" s="89" t="s">
        <v>93</v>
      </c>
      <c r="E232" s="90" t="s">
        <v>93</v>
      </c>
      <c r="F232" s="91" t="s">
        <v>246</v>
      </c>
      <c r="G232" s="92" t="s">
        <v>95</v>
      </c>
      <c r="H232" s="93" t="s">
        <v>247</v>
      </c>
      <c r="I232" s="94" t="s">
        <v>248</v>
      </c>
      <c r="J232" s="95" t="s">
        <v>98</v>
      </c>
      <c r="K232" s="96" t="s">
        <v>99</v>
      </c>
      <c r="L232" s="97" t="n">
        <v>11340</v>
      </c>
      <c r="M232" s="98" t="n">
        <v>7085</v>
      </c>
      <c r="N232" s="99" t="s">
        <v>249</v>
      </c>
      <c r="O232" s="100"/>
      <c r="P232" s="101"/>
      <c r="Q232" s="97" t="n">
        <f aca="false">P232*M232</f>
        <v>0</v>
      </c>
      <c r="R232" s="102"/>
      <c r="S232" s="103" t="n">
        <v>65</v>
      </c>
      <c r="T232" s="104"/>
      <c r="U232" s="105" t="e">
        <f aca="false">IF(EXACT(O232,Y232),M232,M232*(1-'Расчет ПРЕДЗАКАЗ'!$D$10))</f>
        <v>#NAME?</v>
      </c>
      <c r="V232" s="105" t="e">
        <f aca="false">P232*U232</f>
        <v>#NAME?</v>
      </c>
      <c r="W232" s="105" t="e">
        <f aca="false">IF(EXACT(O232,Y232),M232,M232*(1-'Расчет Прайс'!$D$10))</f>
        <v>#NAME?</v>
      </c>
      <c r="X232" s="105" t="e">
        <f aca="false">P232*W232</f>
        <v>#NAME?</v>
      </c>
      <c r="Y232" s="106" t="s">
        <v>101</v>
      </c>
      <c r="Z232" s="107" t="n">
        <f aca="false">IF(EXACT(O232;Y232);Q232;0)</f>
        <v>0</v>
      </c>
      <c r="AA232" s="107" t="n">
        <f aca="false">IF(Z232=0;Q232;0)</f>
        <v>0</v>
      </c>
      <c r="AB232" s="108" t="e">
        <f aca="false">IF(U232=0,"",L232/U232-1)</f>
        <v>#NAME?</v>
      </c>
      <c r="AC232" s="108" t="e">
        <f aca="false">IF(W232=0,"",L232/W232-1)</f>
        <v>#NAME?</v>
      </c>
    </row>
    <row collapsed="false" customFormat="false" customHeight="true" hidden="false" ht="50.1" outlineLevel="0" r="233">
      <c r="A233" s="88"/>
      <c r="B233" s="88"/>
      <c r="C233" s="89"/>
      <c r="D233" s="89"/>
      <c r="E233" s="90"/>
      <c r="F233" s="91"/>
      <c r="G233" s="92"/>
      <c r="H233" s="93"/>
      <c r="I233" s="94"/>
      <c r="J233" s="95"/>
      <c r="K233" s="96"/>
      <c r="L233" s="97"/>
      <c r="M233" s="98"/>
      <c r="N233" s="99"/>
      <c r="O233" s="100"/>
      <c r="P233" s="101"/>
      <c r="Q233" s="97" t="n">
        <f aca="false">P233*M233</f>
        <v>0</v>
      </c>
      <c r="R233" s="102"/>
      <c r="S233" s="103"/>
      <c r="T233" s="109"/>
      <c r="U233" s="105" t="e">
        <f aca="false">IF(EXACT(O233,Y233),M233,M233*(1-'Расчет ПРЕДЗАКАЗ'!$D$10))</f>
        <v>#NAME?</v>
      </c>
      <c r="V233" s="105" t="e">
        <f aca="false">P233*U233</f>
        <v>#NAME?</v>
      </c>
      <c r="W233" s="105" t="e">
        <f aca="false">IF(EXACT(O233,Y233),M233,M233*(1-'Расчет Прайс'!$D$10))</f>
        <v>#NAME?</v>
      </c>
      <c r="X233" s="105" t="e">
        <f aca="false">P233*W233</f>
        <v>#NAME?</v>
      </c>
      <c r="Y233" s="106" t="s">
        <v>101</v>
      </c>
      <c r="Z233" s="107" t="n">
        <f aca="false">IF(EXACT(O233;Y233);Q233;0)</f>
        <v>0</v>
      </c>
      <c r="AA233" s="107" t="n">
        <f aca="false">IF(Z233=0;Q233;0)</f>
        <v>0</v>
      </c>
      <c r="AB233" s="108" t="e">
        <f aca="false">IF(U233=0;"";L233/U233-1)</f>
        <v>#NAME?</v>
      </c>
      <c r="AC233" s="108" t="e">
        <f aca="false">IF(W233=0;"";L233/W233-1)</f>
        <v>#NAME?</v>
      </c>
    </row>
    <row collapsed="false" customFormat="false" customHeight="true" hidden="false" ht="50.1" outlineLevel="0" r="234">
      <c r="A234" s="88"/>
      <c r="B234" s="88"/>
      <c r="C234" s="89"/>
      <c r="D234" s="89"/>
      <c r="E234" s="90"/>
      <c r="F234" s="91"/>
      <c r="G234" s="92"/>
      <c r="H234" s="93"/>
      <c r="I234" s="94"/>
      <c r="J234" s="95"/>
      <c r="K234" s="96"/>
      <c r="L234" s="97"/>
      <c r="M234" s="98"/>
      <c r="N234" s="99"/>
      <c r="O234" s="100"/>
      <c r="P234" s="101"/>
      <c r="Q234" s="97" t="n">
        <f aca="false">P234*M234</f>
        <v>0</v>
      </c>
      <c r="R234" s="102"/>
      <c r="S234" s="103"/>
      <c r="T234" s="109"/>
      <c r="U234" s="105" t="e">
        <f aca="false">IF(EXACT(O234,Y234),M234,M234*(1-'Расчет ПРЕДЗАКАЗ'!$D$10))</f>
        <v>#NAME?</v>
      </c>
      <c r="V234" s="105" t="e">
        <f aca="false">P234*U234</f>
        <v>#NAME?</v>
      </c>
      <c r="W234" s="105" t="e">
        <f aca="false">IF(EXACT(O234,Y234),M234,M234*(1-'Расчет Прайс'!$D$10))</f>
        <v>#NAME?</v>
      </c>
      <c r="X234" s="105" t="e">
        <f aca="false">P234*W234</f>
        <v>#NAME?</v>
      </c>
      <c r="Y234" s="106" t="s">
        <v>101</v>
      </c>
      <c r="Z234" s="107" t="n">
        <f aca="false">IF(EXACT(O234;Y234);Q234;0)</f>
        <v>0</v>
      </c>
      <c r="AA234" s="107" t="n">
        <f aca="false">IF(Z234=0;Q234;0)</f>
        <v>0</v>
      </c>
      <c r="AB234" s="108" t="e">
        <f aca="false">IF(U234=0;"";L234/U234-1)</f>
        <v>#NAME?</v>
      </c>
      <c r="AC234" s="108" t="e">
        <f aca="false">IF(W234=0;"";L234/W234-1)</f>
        <v>#NAME?</v>
      </c>
    </row>
    <row collapsed="false" customFormat="false" customHeight="true" hidden="false" ht="50.1" outlineLevel="0" r="235">
      <c r="A235" s="88"/>
      <c r="B235" s="88"/>
      <c r="C235" s="89"/>
      <c r="D235" s="89"/>
      <c r="E235" s="90"/>
      <c r="F235" s="91"/>
      <c r="G235" s="92"/>
      <c r="H235" s="93"/>
      <c r="I235" s="94"/>
      <c r="J235" s="95"/>
      <c r="K235" s="96"/>
      <c r="L235" s="97"/>
      <c r="M235" s="98"/>
      <c r="N235" s="99"/>
      <c r="O235" s="100"/>
      <c r="P235" s="101"/>
      <c r="Q235" s="97" t="n">
        <f aca="false">P235*M235</f>
        <v>0</v>
      </c>
      <c r="R235" s="102"/>
      <c r="S235" s="103"/>
      <c r="T235" s="109"/>
      <c r="U235" s="105" t="e">
        <f aca="false">IF(EXACT(O235,Y235),M235,M235*(1-'Расчет ПРЕДЗАКАЗ'!$D$10))</f>
        <v>#NAME?</v>
      </c>
      <c r="V235" s="105" t="e">
        <f aca="false">P235*U235</f>
        <v>#NAME?</v>
      </c>
      <c r="W235" s="105" t="e">
        <f aca="false">IF(EXACT(O235,Y235),M235,M235*(1-'Расчет Прайс'!$D$10))</f>
        <v>#NAME?</v>
      </c>
      <c r="X235" s="105" t="e">
        <f aca="false">P235*W235</f>
        <v>#NAME?</v>
      </c>
      <c r="Y235" s="106" t="s">
        <v>101</v>
      </c>
      <c r="Z235" s="107" t="n">
        <f aca="false">IF(EXACT(O235;Y235);Q235;0)</f>
        <v>0</v>
      </c>
      <c r="AA235" s="107" t="n">
        <f aca="false">IF(Z235=0;Q235;0)</f>
        <v>0</v>
      </c>
      <c r="AB235" s="108" t="e">
        <f aca="false">IF(U235=0;"";L235/U235-1)</f>
        <v>#NAME?</v>
      </c>
      <c r="AC235" s="108" t="e">
        <f aca="false">IF(W235=0;"";L235/W235-1)</f>
        <v>#NAME?</v>
      </c>
    </row>
    <row collapsed="false" customFormat="false" customHeight="true" hidden="false" ht="50.1" outlineLevel="0" r="236">
      <c r="A236" s="88"/>
      <c r="B236" s="88"/>
      <c r="C236" s="89"/>
      <c r="D236" s="89"/>
      <c r="E236" s="90"/>
      <c r="F236" s="91"/>
      <c r="G236" s="92"/>
      <c r="H236" s="93"/>
      <c r="I236" s="94"/>
      <c r="J236" s="95"/>
      <c r="K236" s="96"/>
      <c r="L236" s="97"/>
      <c r="M236" s="98"/>
      <c r="N236" s="99"/>
      <c r="O236" s="100"/>
      <c r="P236" s="101"/>
      <c r="Q236" s="97" t="n">
        <f aca="false">P236*M236</f>
        <v>0</v>
      </c>
      <c r="R236" s="102"/>
      <c r="S236" s="103"/>
      <c r="T236" s="109"/>
      <c r="U236" s="105" t="e">
        <f aca="false">IF(EXACT(O236,Y236),M236,M236*(1-'Расчет ПРЕДЗАКАЗ'!$D$10))</f>
        <v>#NAME?</v>
      </c>
      <c r="V236" s="105" t="e">
        <f aca="false">P236*U236</f>
        <v>#NAME?</v>
      </c>
      <c r="W236" s="105" t="e">
        <f aca="false">IF(EXACT(O236,Y236),M236,M236*(1-'Расчет Прайс'!$D$10))</f>
        <v>#NAME?</v>
      </c>
      <c r="X236" s="105" t="e">
        <f aca="false">P236*W236</f>
        <v>#NAME?</v>
      </c>
      <c r="Y236" s="106" t="s">
        <v>101</v>
      </c>
      <c r="Z236" s="107" t="n">
        <f aca="false">IF(EXACT(O236;Y236);Q236;0)</f>
        <v>0</v>
      </c>
      <c r="AA236" s="107" t="n">
        <f aca="false">IF(Z236=0;Q236;0)</f>
        <v>0</v>
      </c>
      <c r="AB236" s="108" t="e">
        <f aca="false">IF(U236=0;"";L236/U236-1)</f>
        <v>#NAME?</v>
      </c>
      <c r="AC236" s="108" t="e">
        <f aca="false">IF(W236=0;"";L236/W236-1)</f>
        <v>#NAME?</v>
      </c>
    </row>
    <row collapsed="false" customFormat="false" customHeight="true" hidden="false" ht="50.1" outlineLevel="0" r="237">
      <c r="A237" s="88"/>
      <c r="B237" s="88"/>
      <c r="C237" s="89"/>
      <c r="D237" s="89"/>
      <c r="E237" s="90"/>
      <c r="F237" s="91"/>
      <c r="G237" s="92"/>
      <c r="H237" s="93"/>
      <c r="I237" s="94"/>
      <c r="J237" s="95"/>
      <c r="K237" s="96"/>
      <c r="L237" s="97"/>
      <c r="M237" s="98"/>
      <c r="N237" s="99"/>
      <c r="O237" s="100"/>
      <c r="P237" s="101"/>
      <c r="Q237" s="97" t="n">
        <f aca="false">P237*M237</f>
        <v>0</v>
      </c>
      <c r="R237" s="102"/>
      <c r="S237" s="103"/>
      <c r="T237" s="109"/>
      <c r="U237" s="105" t="e">
        <f aca="false">IF(EXACT(O237,Y237),M237,M237*(1-'Расчет ПРЕДЗАКАЗ'!$D$10))</f>
        <v>#NAME?</v>
      </c>
      <c r="V237" s="105" t="e">
        <f aca="false">P237*U237</f>
        <v>#NAME?</v>
      </c>
      <c r="W237" s="105" t="e">
        <f aca="false">IF(EXACT(O237,Y237),M237,M237*(1-'Расчет Прайс'!$D$10))</f>
        <v>#NAME?</v>
      </c>
      <c r="X237" s="105" t="e">
        <f aca="false">P237*W237</f>
        <v>#NAME?</v>
      </c>
      <c r="Y237" s="106" t="s">
        <v>101</v>
      </c>
      <c r="Z237" s="107" t="n">
        <f aca="false">IF(EXACT(O237;Y237);Q237;0)</f>
        <v>0</v>
      </c>
      <c r="AA237" s="107" t="n">
        <f aca="false">IF(Z237=0;Q237;0)</f>
        <v>0</v>
      </c>
      <c r="AB237" s="108" t="e">
        <f aca="false">IF(U237=0;"";L237/U237-1)</f>
        <v>#NAME?</v>
      </c>
      <c r="AC237" s="108" t="e">
        <f aca="false">IF(W237=0;"";L237/W237-1)</f>
        <v>#NAME?</v>
      </c>
    </row>
    <row collapsed="false" customFormat="false" customHeight="true" hidden="false" ht="50.1" outlineLevel="0" r="238">
      <c r="A238" s="88"/>
      <c r="B238" s="88"/>
      <c r="C238" s="89"/>
      <c r="D238" s="89"/>
      <c r="E238" s="90"/>
      <c r="F238" s="91"/>
      <c r="G238" s="92"/>
      <c r="H238" s="93"/>
      <c r="I238" s="94"/>
      <c r="J238" s="95"/>
      <c r="K238" s="96"/>
      <c r="L238" s="97"/>
      <c r="M238" s="98"/>
      <c r="N238" s="99"/>
      <c r="O238" s="100"/>
      <c r="P238" s="101"/>
      <c r="Q238" s="97" t="n">
        <f aca="false">P238*M238</f>
        <v>0</v>
      </c>
      <c r="R238" s="102"/>
      <c r="S238" s="103"/>
      <c r="T238" s="109"/>
      <c r="U238" s="105" t="e">
        <f aca="false">IF(EXACT(O238,Y238),M238,M238*(1-'Расчет ПРЕДЗАКАЗ'!$D$10))</f>
        <v>#NAME?</v>
      </c>
      <c r="V238" s="105" t="e">
        <f aca="false">P238*U238</f>
        <v>#NAME?</v>
      </c>
      <c r="W238" s="105" t="e">
        <f aca="false">IF(EXACT(O238,Y238),M238,M238*(1-'Расчет Прайс'!$D$10))</f>
        <v>#NAME?</v>
      </c>
      <c r="X238" s="105" t="e">
        <f aca="false">P238*W238</f>
        <v>#NAME?</v>
      </c>
      <c r="Y238" s="106" t="s">
        <v>101</v>
      </c>
      <c r="Z238" s="107" t="n">
        <f aca="false">IF(EXACT(O238;Y238);Q238;0)</f>
        <v>0</v>
      </c>
      <c r="AA238" s="107" t="n">
        <f aca="false">IF(Z238=0;Q238;0)</f>
        <v>0</v>
      </c>
      <c r="AB238" s="108" t="e">
        <f aca="false">IF(U238=0;"";L238/U238-1)</f>
        <v>#NAME?</v>
      </c>
      <c r="AC238" s="108" t="e">
        <f aca="false">IF(W238=0;"";L238/W238-1)</f>
        <v>#NAME?</v>
      </c>
    </row>
    <row collapsed="false" customFormat="false" customHeight="true" hidden="false" ht="50.1" outlineLevel="0" r="239">
      <c r="A239" s="88"/>
      <c r="B239" s="88"/>
      <c r="C239" s="89"/>
      <c r="D239" s="89"/>
      <c r="E239" s="90"/>
      <c r="F239" s="91"/>
      <c r="G239" s="92"/>
      <c r="H239" s="93"/>
      <c r="I239" s="94"/>
      <c r="J239" s="95"/>
      <c r="K239" s="96"/>
      <c r="L239" s="97"/>
      <c r="M239" s="98"/>
      <c r="N239" s="99"/>
      <c r="O239" s="100"/>
      <c r="P239" s="101"/>
      <c r="Q239" s="97" t="n">
        <f aca="false">P239*M239</f>
        <v>0</v>
      </c>
      <c r="R239" s="102"/>
      <c r="S239" s="103"/>
      <c r="T239" s="109"/>
      <c r="U239" s="105" t="e">
        <f aca="false">IF(EXACT(O239,Y239),M239,M239*(1-'Расчет ПРЕДЗАКАЗ'!$D$10))</f>
        <v>#NAME?</v>
      </c>
      <c r="V239" s="105" t="e">
        <f aca="false">P239*U239</f>
        <v>#NAME?</v>
      </c>
      <c r="W239" s="105" t="e">
        <f aca="false">IF(EXACT(O239,Y239),M239,M239*(1-'Расчет Прайс'!$D$10))</f>
        <v>#NAME?</v>
      </c>
      <c r="X239" s="105" t="e">
        <f aca="false">P239*W239</f>
        <v>#NAME?</v>
      </c>
      <c r="Y239" s="106" t="s">
        <v>101</v>
      </c>
      <c r="Z239" s="107" t="n">
        <f aca="false">IF(EXACT(O239;Y239);Q239;0)</f>
        <v>0</v>
      </c>
      <c r="AA239" s="107" t="n">
        <f aca="false">IF(Z239=0;Q239;0)</f>
        <v>0</v>
      </c>
      <c r="AB239" s="108" t="e">
        <f aca="false">IF(U239=0;"";L239/U239-1)</f>
        <v>#NAME?</v>
      </c>
      <c r="AC239" s="108" t="e">
        <f aca="false">IF(W239=0;"";L239/W239-1)</f>
        <v>#NAME?</v>
      </c>
    </row>
    <row collapsed="false" customFormat="false" customHeight="true" hidden="false" ht="50.1" outlineLevel="0" r="240">
      <c r="A240" s="88"/>
      <c r="B240" s="88"/>
      <c r="C240" s="89"/>
      <c r="D240" s="89"/>
      <c r="E240" s="90"/>
      <c r="F240" s="91"/>
      <c r="G240" s="92"/>
      <c r="H240" s="93"/>
      <c r="I240" s="94"/>
      <c r="J240" s="95"/>
      <c r="K240" s="96"/>
      <c r="L240" s="97"/>
      <c r="M240" s="98"/>
      <c r="N240" s="99"/>
      <c r="O240" s="100"/>
      <c r="P240" s="101"/>
      <c r="Q240" s="97" t="n">
        <f aca="false">P240*M240</f>
        <v>0</v>
      </c>
      <c r="R240" s="102"/>
      <c r="S240" s="103"/>
      <c r="T240" s="109"/>
      <c r="U240" s="105" t="e">
        <f aca="false">IF(EXACT(O240,Y240),M240,M240*(1-'Расчет ПРЕДЗАКАЗ'!$D$10))</f>
        <v>#NAME?</v>
      </c>
      <c r="V240" s="105" t="e">
        <f aca="false">P240*U240</f>
        <v>#NAME?</v>
      </c>
      <c r="W240" s="105" t="e">
        <f aca="false">IF(EXACT(O240,Y240),M240,M240*(1-'Расчет Прайс'!$D$10))</f>
        <v>#NAME?</v>
      </c>
      <c r="X240" s="105" t="e">
        <f aca="false">P240*W240</f>
        <v>#NAME?</v>
      </c>
      <c r="Y240" s="106" t="s">
        <v>101</v>
      </c>
      <c r="Z240" s="107" t="n">
        <f aca="false">IF(EXACT(O240;Y240);Q240;0)</f>
        <v>0</v>
      </c>
      <c r="AA240" s="107" t="n">
        <f aca="false">IF(Z240=0;Q240;0)</f>
        <v>0</v>
      </c>
      <c r="AB240" s="108" t="e">
        <f aca="false">IF(U240=0;"";L240/U240-1)</f>
        <v>#NAME?</v>
      </c>
      <c r="AC240" s="108" t="e">
        <f aca="false">IF(W240=0;"";L240/W240-1)</f>
        <v>#NAME?</v>
      </c>
    </row>
    <row collapsed="false" customFormat="false" customHeight="true" hidden="false" ht="50.1" outlineLevel="0" r="241">
      <c r="A241" s="88"/>
      <c r="B241" s="88"/>
      <c r="C241" s="89"/>
      <c r="D241" s="89"/>
      <c r="E241" s="90"/>
      <c r="F241" s="91"/>
      <c r="G241" s="92"/>
      <c r="H241" s="93"/>
      <c r="I241" s="94"/>
      <c r="J241" s="95"/>
      <c r="K241" s="96"/>
      <c r="L241" s="97"/>
      <c r="M241" s="98"/>
      <c r="N241" s="110"/>
      <c r="O241" s="100"/>
      <c r="P241" s="101"/>
      <c r="Q241" s="97" t="n">
        <f aca="false">P241*M241</f>
        <v>0</v>
      </c>
      <c r="R241" s="110"/>
      <c r="S241" s="103"/>
      <c r="T241" s="111"/>
      <c r="U241" s="105" t="e">
        <f aca="false">IF(EXACT(O241,Y241),M241,M241*(1-'Расчет ПРЕДЗАКАЗ'!$D$10))</f>
        <v>#NAME?</v>
      </c>
      <c r="V241" s="105" t="e">
        <f aca="false">P241*U241</f>
        <v>#NAME?</v>
      </c>
      <c r="W241" s="105" t="e">
        <f aca="false">IF(EXACT(O241,Y241),M241,M241*(1-'Расчет Прайс'!$D$10))</f>
        <v>#NAME?</v>
      </c>
      <c r="X241" s="105" t="e">
        <f aca="false">P241*W241</f>
        <v>#NAME?</v>
      </c>
      <c r="Y241" s="106" t="s">
        <v>101</v>
      </c>
      <c r="Z241" s="107" t="n">
        <f aca="false">IF(EXACT(O241;Y241);Q241;0)</f>
        <v>0</v>
      </c>
      <c r="AA241" s="107" t="n">
        <f aca="false">IF(Z241=0;Q241;0)</f>
        <v>0</v>
      </c>
      <c r="AB241" s="108" t="e">
        <f aca="false">IF(U241=0;"";L241/U241-1)</f>
        <v>#NAME?</v>
      </c>
      <c r="AC241" s="108" t="e">
        <f aca="false">IF(W241=0;"";L241/W241-1)</f>
        <v>#NAME?</v>
      </c>
    </row>
    <row collapsed="false" customFormat="false" customHeight="true" hidden="false" ht="50.1" outlineLevel="0" r="242">
      <c r="A242" s="88"/>
      <c r="B242" s="88"/>
      <c r="C242" s="89"/>
      <c r="D242" s="89"/>
      <c r="E242" s="90"/>
      <c r="F242" s="91"/>
      <c r="G242" s="92"/>
      <c r="H242" s="93"/>
      <c r="I242" s="94"/>
      <c r="J242" s="95"/>
      <c r="K242" s="96"/>
      <c r="L242" s="97"/>
      <c r="M242" s="98"/>
      <c r="N242" s="110"/>
      <c r="O242" s="100"/>
      <c r="P242" s="101"/>
      <c r="Q242" s="97" t="n">
        <f aca="false">P242*M242</f>
        <v>0</v>
      </c>
      <c r="R242" s="110"/>
      <c r="S242" s="103"/>
      <c r="T242" s="111"/>
      <c r="U242" s="105" t="e">
        <f aca="false">IF(EXACT(O242,Y242),M242,M242*(1-'Расчет ПРЕДЗАКАЗ'!$D$10))</f>
        <v>#NAME?</v>
      </c>
      <c r="V242" s="105" t="e">
        <f aca="false">P242*U242</f>
        <v>#NAME?</v>
      </c>
      <c r="W242" s="105" t="e">
        <f aca="false">IF(EXACT(O242,Y242),M242,M242*(1-'Расчет Прайс'!$D$10))</f>
        <v>#NAME?</v>
      </c>
      <c r="X242" s="105" t="e">
        <f aca="false">P242*W242</f>
        <v>#NAME?</v>
      </c>
      <c r="Y242" s="106" t="s">
        <v>101</v>
      </c>
      <c r="Z242" s="107" t="n">
        <f aca="false">IF(EXACT(O242;Y242);Q242;0)</f>
        <v>0</v>
      </c>
      <c r="AA242" s="107" t="n">
        <f aca="false">IF(Z242=0;Q242;0)</f>
        <v>0</v>
      </c>
      <c r="AB242" s="108" t="e">
        <f aca="false">IF(U242=0;"";L242/U242-1)</f>
        <v>#NAME?</v>
      </c>
      <c r="AC242" s="108" t="e">
        <f aca="false">IF(W242=0;"";L242/W242-1)</f>
        <v>#NAME?</v>
      </c>
    </row>
    <row collapsed="false" customFormat="false" customHeight="true" hidden="false" ht="50.1" outlineLevel="0" r="243">
      <c r="A243" s="88"/>
      <c r="B243" s="88"/>
      <c r="C243" s="89"/>
      <c r="D243" s="89"/>
      <c r="E243" s="90"/>
      <c r="F243" s="91"/>
      <c r="G243" s="92"/>
      <c r="H243" s="93"/>
      <c r="I243" s="94"/>
      <c r="J243" s="95"/>
      <c r="K243" s="96"/>
      <c r="L243" s="97"/>
      <c r="M243" s="98"/>
      <c r="N243" s="110"/>
      <c r="O243" s="100"/>
      <c r="P243" s="101"/>
      <c r="Q243" s="97" t="n">
        <f aca="false">P243*M243</f>
        <v>0</v>
      </c>
      <c r="R243" s="110"/>
      <c r="S243" s="103"/>
      <c r="T243" s="111"/>
      <c r="U243" s="105" t="e">
        <f aca="false">IF(EXACT(O243,Y243),M243,M243*(1-'Расчет ПРЕДЗАКАЗ'!$D$10))</f>
        <v>#NAME?</v>
      </c>
      <c r="V243" s="105" t="e">
        <f aca="false">P243*U243</f>
        <v>#NAME?</v>
      </c>
      <c r="W243" s="105" t="e">
        <f aca="false">IF(EXACT(O243,Y243),M243,M243*(1-'Расчет Прайс'!$D$10))</f>
        <v>#NAME?</v>
      </c>
      <c r="X243" s="105" t="e">
        <f aca="false">P243*W243</f>
        <v>#NAME?</v>
      </c>
      <c r="Y243" s="106" t="s">
        <v>101</v>
      </c>
      <c r="Z243" s="107" t="n">
        <f aca="false">IF(EXACT(O243;Y243);Q243;0)</f>
        <v>0</v>
      </c>
      <c r="AA243" s="107" t="n">
        <f aca="false">IF(Z243=0;Q243;0)</f>
        <v>0</v>
      </c>
      <c r="AB243" s="108" t="e">
        <f aca="false">IF(U243=0;"";L243/U243-1)</f>
        <v>#NAME?</v>
      </c>
      <c r="AC243" s="108" t="e">
        <f aca="false">IF(W243=0;"";L243/W243-1)</f>
        <v>#NAME?</v>
      </c>
    </row>
    <row collapsed="false" customFormat="false" customHeight="true" hidden="false" ht="50.1" outlineLevel="0" r="244">
      <c r="A244" s="88"/>
      <c r="B244" s="88"/>
      <c r="C244" s="89"/>
      <c r="D244" s="89"/>
      <c r="E244" s="90"/>
      <c r="F244" s="91"/>
      <c r="G244" s="92"/>
      <c r="H244" s="93"/>
      <c r="I244" s="94"/>
      <c r="J244" s="95"/>
      <c r="K244" s="96"/>
      <c r="L244" s="97"/>
      <c r="M244" s="98"/>
      <c r="N244" s="110"/>
      <c r="O244" s="100"/>
      <c r="P244" s="101"/>
      <c r="Q244" s="97" t="n">
        <f aca="false">P244*M244</f>
        <v>0</v>
      </c>
      <c r="R244" s="110"/>
      <c r="S244" s="103"/>
      <c r="T244" s="111"/>
      <c r="U244" s="105" t="e">
        <f aca="false">IF(EXACT(O244,Y244),M244,M244*(1-'Расчет ПРЕДЗАКАЗ'!$D$10))</f>
        <v>#NAME?</v>
      </c>
      <c r="V244" s="105" t="e">
        <f aca="false">P244*U244</f>
        <v>#NAME?</v>
      </c>
      <c r="W244" s="105" t="e">
        <f aca="false">IF(EXACT(O244,Y244),M244,M244*(1-'Расчет Прайс'!$D$10))</f>
        <v>#NAME?</v>
      </c>
      <c r="X244" s="105" t="e">
        <f aca="false">P244*W244</f>
        <v>#NAME?</v>
      </c>
      <c r="Y244" s="106" t="s">
        <v>101</v>
      </c>
      <c r="Z244" s="107" t="n">
        <f aca="false">IF(EXACT(O244;Y244);Q244;0)</f>
        <v>0</v>
      </c>
      <c r="AA244" s="107" t="n">
        <f aca="false">IF(Z244=0;Q244;0)</f>
        <v>0</v>
      </c>
      <c r="AB244" s="108" t="e">
        <f aca="false">IF(U244=0;"";L244/U244-1)</f>
        <v>#NAME?</v>
      </c>
      <c r="AC244" s="108" t="e">
        <f aca="false">IF(W244=0;"";L244/W244-1)</f>
        <v>#NAME?</v>
      </c>
    </row>
    <row collapsed="false" customFormat="false" customHeight="true" hidden="false" ht="50.1" outlineLevel="0" r="245">
      <c r="A245" s="88"/>
      <c r="B245" s="88"/>
      <c r="C245" s="89"/>
      <c r="D245" s="89"/>
      <c r="E245" s="90"/>
      <c r="F245" s="91"/>
      <c r="G245" s="92"/>
      <c r="H245" s="93"/>
      <c r="I245" s="94"/>
      <c r="J245" s="95"/>
      <c r="K245" s="96"/>
      <c r="L245" s="97"/>
      <c r="M245" s="98"/>
      <c r="N245" s="110"/>
      <c r="O245" s="100"/>
      <c r="P245" s="101"/>
      <c r="Q245" s="97" t="n">
        <f aca="false">P245*M245</f>
        <v>0</v>
      </c>
      <c r="R245" s="110"/>
      <c r="S245" s="103"/>
      <c r="T245" s="111"/>
      <c r="U245" s="105" t="e">
        <f aca="false">IF(EXACT(O245,Y245),M245,M245*(1-'Расчет ПРЕДЗАКАЗ'!$D$10))</f>
        <v>#NAME?</v>
      </c>
      <c r="V245" s="105" t="e">
        <f aca="false">P245*U245</f>
        <v>#NAME?</v>
      </c>
      <c r="W245" s="105" t="e">
        <f aca="false">IF(EXACT(O245,Y245),M245,M245*(1-'Расчет Прайс'!$D$10))</f>
        <v>#NAME?</v>
      </c>
      <c r="X245" s="105" t="e">
        <f aca="false">P245*W245</f>
        <v>#NAME?</v>
      </c>
      <c r="Y245" s="106" t="s">
        <v>101</v>
      </c>
      <c r="Z245" s="107" t="n">
        <f aca="false">IF(EXACT(O245;Y245);Q245;0)</f>
        <v>0</v>
      </c>
      <c r="AA245" s="107" t="n">
        <f aca="false">IF(Z245=0;Q245;0)</f>
        <v>0</v>
      </c>
      <c r="AB245" s="108" t="e">
        <f aca="false">IF(U245=0;"";L245/U245-1)</f>
        <v>#NAME?</v>
      </c>
      <c r="AC245" s="108" t="e">
        <f aca="false">IF(W245=0;"";L245/W245-1)</f>
        <v>#NAME?</v>
      </c>
    </row>
    <row collapsed="false" customFormat="false" customHeight="true" hidden="false" ht="50.1" outlineLevel="0" r="246">
      <c r="A246" s="88"/>
      <c r="B246" s="88"/>
      <c r="C246" s="89"/>
      <c r="D246" s="89"/>
      <c r="E246" s="90"/>
      <c r="F246" s="91"/>
      <c r="G246" s="92"/>
      <c r="H246" s="93"/>
      <c r="I246" s="94"/>
      <c r="J246" s="95"/>
      <c r="K246" s="96"/>
      <c r="L246" s="97"/>
      <c r="M246" s="98"/>
      <c r="N246" s="110"/>
      <c r="O246" s="100"/>
      <c r="P246" s="101"/>
      <c r="Q246" s="97" t="n">
        <f aca="false">P246*M246</f>
        <v>0</v>
      </c>
      <c r="R246" s="110"/>
      <c r="S246" s="103"/>
      <c r="T246" s="111"/>
      <c r="U246" s="105" t="e">
        <f aca="false">IF(EXACT(O246,Y246),M246,M246*(1-'Расчет ПРЕДЗАКАЗ'!$D$10))</f>
        <v>#NAME?</v>
      </c>
      <c r="V246" s="105" t="e">
        <f aca="false">P246*U246</f>
        <v>#NAME?</v>
      </c>
      <c r="W246" s="105" t="e">
        <f aca="false">IF(EXACT(O246,Y246),M246,M246*(1-'Расчет Прайс'!$D$10))</f>
        <v>#NAME?</v>
      </c>
      <c r="X246" s="105" t="e">
        <f aca="false">P246*W246</f>
        <v>#NAME?</v>
      </c>
      <c r="Y246" s="106" t="s">
        <v>101</v>
      </c>
      <c r="Z246" s="107" t="n">
        <f aca="false">IF(EXACT(O246;Y246);Q246;0)</f>
        <v>0</v>
      </c>
      <c r="AA246" s="107" t="n">
        <f aca="false">IF(Z246=0;Q246;0)</f>
        <v>0</v>
      </c>
      <c r="AB246" s="108" t="e">
        <f aca="false">IF(U246=0;"";L246/U246-1)</f>
        <v>#NAME?</v>
      </c>
      <c r="AC246" s="108" t="e">
        <f aca="false">IF(W246=0;"";L246/W246-1)</f>
        <v>#NAME?</v>
      </c>
    </row>
    <row collapsed="false" customFormat="false" customHeight="true" hidden="false" ht="11.25" outlineLevel="0" r="247"/>
    <row collapsed="false" customFormat="false" customHeight="true" hidden="false" ht="50.1" outlineLevel="0" r="248">
      <c r="A248" s="88" t="n">
        <v>178</v>
      </c>
      <c r="B248" s="88" t="s">
        <v>250</v>
      </c>
      <c r="C248" s="89" t="s">
        <v>251</v>
      </c>
      <c r="D248" s="89" t="s">
        <v>93</v>
      </c>
      <c r="E248" s="90" t="s">
        <v>93</v>
      </c>
      <c r="F248" s="91" t="s">
        <v>246</v>
      </c>
      <c r="G248" s="92" t="s">
        <v>252</v>
      </c>
      <c r="H248" s="93" t="s">
        <v>247</v>
      </c>
      <c r="I248" s="94" t="s">
        <v>253</v>
      </c>
      <c r="J248" s="95" t="s">
        <v>98</v>
      </c>
      <c r="K248" s="96" t="s">
        <v>99</v>
      </c>
      <c r="L248" s="97" t="n">
        <v>12270</v>
      </c>
      <c r="M248" s="98" t="n">
        <v>7668</v>
      </c>
      <c r="N248" s="99" t="s">
        <v>254</v>
      </c>
      <c r="O248" s="100"/>
      <c r="P248" s="101"/>
      <c r="Q248" s="97" t="n">
        <f aca="false">P248*M248</f>
        <v>0</v>
      </c>
      <c r="R248" s="102"/>
      <c r="S248" s="103" t="n">
        <v>182</v>
      </c>
      <c r="T248" s="104"/>
      <c r="U248" s="105" t="e">
        <f aca="false">IF(EXACT(O248,Y248),M248,M248*(1-'Расчет ПРЕДЗАКАЗ'!$D$10))</f>
        <v>#NAME?</v>
      </c>
      <c r="V248" s="105" t="e">
        <f aca="false">P248*U248</f>
        <v>#NAME?</v>
      </c>
      <c r="W248" s="105" t="e">
        <f aca="false">IF(EXACT(O248,Y248),M248,M248*(1-'Расчет Прайс'!$D$10))</f>
        <v>#NAME?</v>
      </c>
      <c r="X248" s="105" t="e">
        <f aca="false">P248*W248</f>
        <v>#NAME?</v>
      </c>
      <c r="Y248" s="106" t="s">
        <v>101</v>
      </c>
      <c r="Z248" s="107" t="n">
        <f aca="false">IF(EXACT(O248;Y248);Q248;0)</f>
        <v>0</v>
      </c>
      <c r="AA248" s="107" t="n">
        <f aca="false">IF(Z248=0;Q248;0)</f>
        <v>0</v>
      </c>
      <c r="AB248" s="108" t="e">
        <f aca="false">IF(U248=0,"",L248/U248-1)</f>
        <v>#NAME?</v>
      </c>
      <c r="AC248" s="108" t="e">
        <f aca="false">IF(W248=0,"",L248/W248-1)</f>
        <v>#NAME?</v>
      </c>
    </row>
    <row collapsed="false" customFormat="false" customHeight="true" hidden="false" ht="50.1" outlineLevel="0" r="249">
      <c r="A249" s="88"/>
      <c r="B249" s="88"/>
      <c r="C249" s="89"/>
      <c r="D249" s="89"/>
      <c r="E249" s="90"/>
      <c r="F249" s="91"/>
      <c r="G249" s="92"/>
      <c r="H249" s="93"/>
      <c r="I249" s="94"/>
      <c r="J249" s="95"/>
      <c r="K249" s="96" t="s">
        <v>102</v>
      </c>
      <c r="L249" s="97" t="n">
        <v>12270</v>
      </c>
      <c r="M249" s="98" t="n">
        <v>7668</v>
      </c>
      <c r="N249" s="99" t="s">
        <v>255</v>
      </c>
      <c r="O249" s="100"/>
      <c r="P249" s="101"/>
      <c r="Q249" s="97" t="n">
        <f aca="false">P249*M249</f>
        <v>0</v>
      </c>
      <c r="R249" s="102"/>
      <c r="S249" s="103" t="n">
        <v>319</v>
      </c>
      <c r="T249" s="109"/>
      <c r="U249" s="105" t="e">
        <f aca="false">IF(EXACT(O249,Y249),M249,M249*(1-'Расчет ПРЕДЗАКАЗ'!$D$10))</f>
        <v>#NAME?</v>
      </c>
      <c r="V249" s="105" t="e">
        <f aca="false">P249*U249</f>
        <v>#NAME?</v>
      </c>
      <c r="W249" s="105" t="e">
        <f aca="false">IF(EXACT(O249,Y249),M249,M249*(1-'Расчет Прайс'!$D$10))</f>
        <v>#NAME?</v>
      </c>
      <c r="X249" s="105" t="e">
        <f aca="false">P249*W249</f>
        <v>#NAME?</v>
      </c>
      <c r="Y249" s="106" t="s">
        <v>101</v>
      </c>
      <c r="Z249" s="107" t="n">
        <f aca="false">IF(EXACT(O249;Y249);Q249;0)</f>
        <v>0</v>
      </c>
      <c r="AA249" s="107" t="n">
        <f aca="false">IF(Z249=0;Q249;0)</f>
        <v>0</v>
      </c>
      <c r="AB249" s="108" t="e">
        <f aca="false">IF(U249=0;"";L249/U249-1)</f>
        <v>#NAME?</v>
      </c>
      <c r="AC249" s="108" t="e">
        <f aca="false">IF(W249=0;"";L249/W249-1)</f>
        <v>#NAME?</v>
      </c>
    </row>
    <row collapsed="false" customFormat="false" customHeight="true" hidden="false" ht="50.1" outlineLevel="0" r="250">
      <c r="A250" s="88"/>
      <c r="B250" s="88"/>
      <c r="C250" s="89"/>
      <c r="D250" s="89"/>
      <c r="E250" s="90"/>
      <c r="F250" s="91"/>
      <c r="G250" s="92"/>
      <c r="H250" s="93"/>
      <c r="I250" s="94"/>
      <c r="J250" s="95"/>
      <c r="K250" s="96" t="s">
        <v>123</v>
      </c>
      <c r="L250" s="97" t="n">
        <v>12270</v>
      </c>
      <c r="M250" s="98" t="n">
        <v>7668</v>
      </c>
      <c r="N250" s="99" t="s">
        <v>256</v>
      </c>
      <c r="O250" s="100"/>
      <c r="P250" s="101"/>
      <c r="Q250" s="97" t="n">
        <f aca="false">P250*M250</f>
        <v>0</v>
      </c>
      <c r="R250" s="102"/>
      <c r="S250" s="103" t="n">
        <v>159</v>
      </c>
      <c r="T250" s="109"/>
      <c r="U250" s="105" t="e">
        <f aca="false">IF(EXACT(O250,Y250),M250,M250*(1-'Расчет ПРЕДЗАКАЗ'!$D$10))</f>
        <v>#NAME?</v>
      </c>
      <c r="V250" s="105" t="e">
        <f aca="false">P250*U250</f>
        <v>#NAME?</v>
      </c>
      <c r="W250" s="105" t="e">
        <f aca="false">IF(EXACT(O250,Y250),M250,M250*(1-'Расчет Прайс'!$D$10))</f>
        <v>#NAME?</v>
      </c>
      <c r="X250" s="105" t="e">
        <f aca="false">P250*W250</f>
        <v>#NAME?</v>
      </c>
      <c r="Y250" s="106" t="s">
        <v>101</v>
      </c>
      <c r="Z250" s="107" t="n">
        <f aca="false">IF(EXACT(O250;Y250);Q250;0)</f>
        <v>0</v>
      </c>
      <c r="AA250" s="107" t="n">
        <f aca="false">IF(Z250=0;Q250;0)</f>
        <v>0</v>
      </c>
      <c r="AB250" s="108" t="e">
        <f aca="false">IF(U250=0;"";L250/U250-1)</f>
        <v>#NAME?</v>
      </c>
      <c r="AC250" s="108" t="e">
        <f aca="false">IF(W250=0;"";L250/W250-1)</f>
        <v>#NAME?</v>
      </c>
    </row>
    <row collapsed="false" customFormat="false" customHeight="true" hidden="false" ht="50.1" outlineLevel="0" r="251">
      <c r="A251" s="88"/>
      <c r="B251" s="88"/>
      <c r="C251" s="89"/>
      <c r="D251" s="89"/>
      <c r="E251" s="90"/>
      <c r="F251" s="91"/>
      <c r="G251" s="92"/>
      <c r="H251" s="93"/>
      <c r="I251" s="94"/>
      <c r="J251" s="95"/>
      <c r="K251" s="96" t="s">
        <v>104</v>
      </c>
      <c r="L251" s="97" t="n">
        <v>12270</v>
      </c>
      <c r="M251" s="98" t="n">
        <v>7668</v>
      </c>
      <c r="N251" s="99" t="s">
        <v>257</v>
      </c>
      <c r="O251" s="100"/>
      <c r="P251" s="101"/>
      <c r="Q251" s="97" t="n">
        <f aca="false">P251*M251</f>
        <v>0</v>
      </c>
      <c r="R251" s="102"/>
      <c r="S251" s="103" t="n">
        <v>286</v>
      </c>
      <c r="T251" s="109"/>
      <c r="U251" s="105" t="e">
        <f aca="false">IF(EXACT(O251,Y251),M251,M251*(1-'Расчет ПРЕДЗАКАЗ'!$D$10))</f>
        <v>#NAME?</v>
      </c>
      <c r="V251" s="105" t="e">
        <f aca="false">P251*U251</f>
        <v>#NAME?</v>
      </c>
      <c r="W251" s="105" t="e">
        <f aca="false">IF(EXACT(O251,Y251),M251,M251*(1-'Расчет Прайс'!$D$10))</f>
        <v>#NAME?</v>
      </c>
      <c r="X251" s="105" t="e">
        <f aca="false">P251*W251</f>
        <v>#NAME?</v>
      </c>
      <c r="Y251" s="106" t="s">
        <v>101</v>
      </c>
      <c r="Z251" s="107" t="n">
        <f aca="false">IF(EXACT(O251;Y251);Q251;0)</f>
        <v>0</v>
      </c>
      <c r="AA251" s="107" t="n">
        <f aca="false">IF(Z251=0;Q251;0)</f>
        <v>0</v>
      </c>
      <c r="AB251" s="108" t="e">
        <f aca="false">IF(U251=0;"";L251/U251-1)</f>
        <v>#NAME?</v>
      </c>
      <c r="AC251" s="108" t="e">
        <f aca="false">IF(W251=0;"";L251/W251-1)</f>
        <v>#NAME?</v>
      </c>
    </row>
    <row collapsed="false" customFormat="false" customHeight="true" hidden="false" ht="50.1" outlineLevel="0" r="252">
      <c r="A252" s="88"/>
      <c r="B252" s="88"/>
      <c r="C252" s="89"/>
      <c r="D252" s="89"/>
      <c r="E252" s="90"/>
      <c r="F252" s="91"/>
      <c r="G252" s="92"/>
      <c r="H252" s="93"/>
      <c r="I252" s="94"/>
      <c r="J252" s="95"/>
      <c r="K252" s="96" t="s">
        <v>106</v>
      </c>
      <c r="L252" s="97" t="n">
        <v>12270</v>
      </c>
      <c r="M252" s="98" t="n">
        <v>7668</v>
      </c>
      <c r="N252" s="99" t="s">
        <v>258</v>
      </c>
      <c r="O252" s="100"/>
      <c r="P252" s="101"/>
      <c r="Q252" s="97" t="n">
        <f aca="false">P252*M252</f>
        <v>0</v>
      </c>
      <c r="R252" s="102"/>
      <c r="S252" s="103" t="n">
        <v>311</v>
      </c>
      <c r="T252" s="109"/>
      <c r="U252" s="105" t="e">
        <f aca="false">IF(EXACT(O252,Y252),M252,M252*(1-'Расчет ПРЕДЗАКАЗ'!$D$10))</f>
        <v>#NAME?</v>
      </c>
      <c r="V252" s="105" t="e">
        <f aca="false">P252*U252</f>
        <v>#NAME?</v>
      </c>
      <c r="W252" s="105" t="e">
        <f aca="false">IF(EXACT(O252,Y252),M252,M252*(1-'Расчет Прайс'!$D$10))</f>
        <v>#NAME?</v>
      </c>
      <c r="X252" s="105" t="e">
        <f aca="false">P252*W252</f>
        <v>#NAME?</v>
      </c>
      <c r="Y252" s="106" t="s">
        <v>101</v>
      </c>
      <c r="Z252" s="107" t="n">
        <f aca="false">IF(EXACT(O252;Y252);Q252;0)</f>
        <v>0</v>
      </c>
      <c r="AA252" s="107" t="n">
        <f aca="false">IF(Z252=0;Q252;0)</f>
        <v>0</v>
      </c>
      <c r="AB252" s="108" t="e">
        <f aca="false">IF(U252=0;"";L252/U252-1)</f>
        <v>#NAME?</v>
      </c>
      <c r="AC252" s="108" t="e">
        <f aca="false">IF(W252=0;"";L252/W252-1)</f>
        <v>#NAME?</v>
      </c>
    </row>
    <row collapsed="false" customFormat="false" customHeight="true" hidden="false" ht="50.1" outlineLevel="0" r="253">
      <c r="A253" s="88"/>
      <c r="B253" s="88"/>
      <c r="C253" s="89"/>
      <c r="D253" s="89"/>
      <c r="E253" s="90"/>
      <c r="F253" s="91"/>
      <c r="G253" s="92"/>
      <c r="H253" s="93"/>
      <c r="I253" s="94"/>
      <c r="J253" s="95"/>
      <c r="K253" s="96" t="s">
        <v>108</v>
      </c>
      <c r="L253" s="97" t="n">
        <v>12270</v>
      </c>
      <c r="M253" s="98" t="n">
        <v>7668</v>
      </c>
      <c r="N253" s="99" t="s">
        <v>259</v>
      </c>
      <c r="O253" s="100"/>
      <c r="P253" s="101"/>
      <c r="Q253" s="97" t="n">
        <f aca="false">P253*M253</f>
        <v>0</v>
      </c>
      <c r="R253" s="102"/>
      <c r="S253" s="103" t="n">
        <v>71</v>
      </c>
      <c r="T253" s="109"/>
      <c r="U253" s="105" t="e">
        <f aca="false">IF(EXACT(O253,Y253),M253,M253*(1-'Расчет ПРЕДЗАКАЗ'!$D$10))</f>
        <v>#NAME?</v>
      </c>
      <c r="V253" s="105" t="e">
        <f aca="false">P253*U253</f>
        <v>#NAME?</v>
      </c>
      <c r="W253" s="105" t="e">
        <f aca="false">IF(EXACT(O253,Y253),M253,M253*(1-'Расчет Прайс'!$D$10))</f>
        <v>#NAME?</v>
      </c>
      <c r="X253" s="105" t="e">
        <f aca="false">P253*W253</f>
        <v>#NAME?</v>
      </c>
      <c r="Y253" s="106" t="s">
        <v>101</v>
      </c>
      <c r="Z253" s="107" t="n">
        <f aca="false">IF(EXACT(O253;Y253);Q253;0)</f>
        <v>0</v>
      </c>
      <c r="AA253" s="107" t="n">
        <f aca="false">IF(Z253=0;Q253;0)</f>
        <v>0</v>
      </c>
      <c r="AB253" s="108" t="e">
        <f aca="false">IF(U253=0;"";L253/U253-1)</f>
        <v>#NAME?</v>
      </c>
      <c r="AC253" s="108" t="e">
        <f aca="false">IF(W253=0;"";L253/W253-1)</f>
        <v>#NAME?</v>
      </c>
    </row>
    <row collapsed="false" customFormat="false" customHeight="true" hidden="false" ht="50.1" outlineLevel="0" r="254">
      <c r="A254" s="88"/>
      <c r="B254" s="88"/>
      <c r="C254" s="89"/>
      <c r="D254" s="89"/>
      <c r="E254" s="90"/>
      <c r="F254" s="91"/>
      <c r="G254" s="92"/>
      <c r="H254" s="93"/>
      <c r="I254" s="94"/>
      <c r="J254" s="95"/>
      <c r="K254" s="96" t="s">
        <v>110</v>
      </c>
      <c r="L254" s="97" t="n">
        <v>12270</v>
      </c>
      <c r="M254" s="98" t="n">
        <v>7668</v>
      </c>
      <c r="N254" s="99" t="s">
        <v>260</v>
      </c>
      <c r="O254" s="100"/>
      <c r="P254" s="101"/>
      <c r="Q254" s="97" t="n">
        <f aca="false">P254*M254</f>
        <v>0</v>
      </c>
      <c r="R254" s="102"/>
      <c r="S254" s="103" t="n">
        <v>192</v>
      </c>
      <c r="T254" s="109"/>
      <c r="U254" s="105" t="e">
        <f aca="false">IF(EXACT(O254,Y254),M254,M254*(1-'Расчет ПРЕДЗАКАЗ'!$D$10))</f>
        <v>#NAME?</v>
      </c>
      <c r="V254" s="105" t="e">
        <f aca="false">P254*U254</f>
        <v>#NAME?</v>
      </c>
      <c r="W254" s="105" t="e">
        <f aca="false">IF(EXACT(O254,Y254),M254,M254*(1-'Расчет Прайс'!$D$10))</f>
        <v>#NAME?</v>
      </c>
      <c r="X254" s="105" t="e">
        <f aca="false">P254*W254</f>
        <v>#NAME?</v>
      </c>
      <c r="Y254" s="106" t="s">
        <v>101</v>
      </c>
      <c r="Z254" s="107" t="n">
        <f aca="false">IF(EXACT(O254;Y254);Q254;0)</f>
        <v>0</v>
      </c>
      <c r="AA254" s="107" t="n">
        <f aca="false">IF(Z254=0;Q254;0)</f>
        <v>0</v>
      </c>
      <c r="AB254" s="108" t="e">
        <f aca="false">IF(U254=0;"";L254/U254-1)</f>
        <v>#NAME?</v>
      </c>
      <c r="AC254" s="108" t="e">
        <f aca="false">IF(W254=0;"";L254/W254-1)</f>
        <v>#NAME?</v>
      </c>
    </row>
    <row collapsed="false" customFormat="false" customHeight="true" hidden="false" ht="50.1" outlineLevel="0" r="255">
      <c r="A255" s="88"/>
      <c r="B255" s="88"/>
      <c r="C255" s="89"/>
      <c r="D255" s="89"/>
      <c r="E255" s="90"/>
      <c r="F255" s="91"/>
      <c r="G255" s="92"/>
      <c r="H255" s="93"/>
      <c r="I255" s="94"/>
      <c r="J255" s="95"/>
      <c r="K255" s="96" t="s">
        <v>112</v>
      </c>
      <c r="L255" s="97" t="n">
        <v>12270</v>
      </c>
      <c r="M255" s="98" t="n">
        <v>7668</v>
      </c>
      <c r="N255" s="99" t="s">
        <v>261</v>
      </c>
      <c r="O255" s="100"/>
      <c r="P255" s="101"/>
      <c r="Q255" s="97" t="n">
        <f aca="false">P255*M255</f>
        <v>0</v>
      </c>
      <c r="R255" s="102"/>
      <c r="S255" s="103" t="n">
        <v>40</v>
      </c>
      <c r="T255" s="109"/>
      <c r="U255" s="105" t="e">
        <f aca="false">IF(EXACT(O255,Y255),M255,M255*(1-'Расчет ПРЕДЗАКАЗ'!$D$10))</f>
        <v>#NAME?</v>
      </c>
      <c r="V255" s="105" t="e">
        <f aca="false">P255*U255</f>
        <v>#NAME?</v>
      </c>
      <c r="W255" s="105" t="e">
        <f aca="false">IF(EXACT(O255,Y255),M255,M255*(1-'Расчет Прайс'!$D$10))</f>
        <v>#NAME?</v>
      </c>
      <c r="X255" s="105" t="e">
        <f aca="false">P255*W255</f>
        <v>#NAME?</v>
      </c>
      <c r="Y255" s="106" t="s">
        <v>101</v>
      </c>
      <c r="Z255" s="107" t="n">
        <f aca="false">IF(EXACT(O255;Y255);Q255;0)</f>
        <v>0</v>
      </c>
      <c r="AA255" s="107" t="n">
        <f aca="false">IF(Z255=0;Q255;0)</f>
        <v>0</v>
      </c>
      <c r="AB255" s="108" t="e">
        <f aca="false">IF(U255=0;"";L255/U255-1)</f>
        <v>#NAME?</v>
      </c>
      <c r="AC255" s="108" t="e">
        <f aca="false">IF(W255=0;"";L255/W255-1)</f>
        <v>#NAME?</v>
      </c>
    </row>
    <row collapsed="false" customFormat="false" customHeight="true" hidden="false" ht="50.1" outlineLevel="0" r="256">
      <c r="A256" s="88"/>
      <c r="B256" s="88"/>
      <c r="C256" s="89"/>
      <c r="D256" s="89"/>
      <c r="E256" s="90"/>
      <c r="F256" s="91"/>
      <c r="G256" s="92"/>
      <c r="H256" s="93"/>
      <c r="I256" s="94"/>
      <c r="J256" s="95"/>
      <c r="K256" s="96" t="s">
        <v>114</v>
      </c>
      <c r="L256" s="97" t="n">
        <v>12270</v>
      </c>
      <c r="M256" s="98" t="n">
        <v>7668</v>
      </c>
      <c r="N256" s="99" t="s">
        <v>262</v>
      </c>
      <c r="O256" s="100"/>
      <c r="P256" s="101"/>
      <c r="Q256" s="97" t="n">
        <f aca="false">P256*M256</f>
        <v>0</v>
      </c>
      <c r="R256" s="102"/>
      <c r="S256" s="103" t="n">
        <v>85</v>
      </c>
      <c r="T256" s="109"/>
      <c r="U256" s="105" t="e">
        <f aca="false">IF(EXACT(O256,Y256),M256,M256*(1-'Расчет ПРЕДЗАКАЗ'!$D$10))</f>
        <v>#NAME?</v>
      </c>
      <c r="V256" s="105" t="e">
        <f aca="false">P256*U256</f>
        <v>#NAME?</v>
      </c>
      <c r="W256" s="105" t="e">
        <f aca="false">IF(EXACT(O256,Y256),M256,M256*(1-'Расчет Прайс'!$D$10))</f>
        <v>#NAME?</v>
      </c>
      <c r="X256" s="105" t="e">
        <f aca="false">P256*W256</f>
        <v>#NAME?</v>
      </c>
      <c r="Y256" s="106" t="s">
        <v>101</v>
      </c>
      <c r="Z256" s="107" t="n">
        <f aca="false">IF(EXACT(O256;Y256);Q256;0)</f>
        <v>0</v>
      </c>
      <c r="AA256" s="107" t="n">
        <f aca="false">IF(Z256=0;Q256;0)</f>
        <v>0</v>
      </c>
      <c r="AB256" s="108" t="e">
        <f aca="false">IF(U256=0;"";L256/U256-1)</f>
        <v>#NAME?</v>
      </c>
      <c r="AC256" s="108" t="e">
        <f aca="false">IF(W256=0;"";L256/W256-1)</f>
        <v>#NAME?</v>
      </c>
    </row>
    <row collapsed="false" customFormat="false" customHeight="true" hidden="false" ht="50.1" outlineLevel="0" r="257">
      <c r="A257" s="88"/>
      <c r="B257" s="88"/>
      <c r="C257" s="89"/>
      <c r="D257" s="89"/>
      <c r="E257" s="90"/>
      <c r="F257" s="91"/>
      <c r="G257" s="92"/>
      <c r="H257" s="93"/>
      <c r="I257" s="94"/>
      <c r="J257" s="95"/>
      <c r="K257" s="96" t="s">
        <v>263</v>
      </c>
      <c r="L257" s="97" t="n">
        <v>12270</v>
      </c>
      <c r="M257" s="98" t="n">
        <v>7668</v>
      </c>
      <c r="N257" s="112" t="s">
        <v>264</v>
      </c>
      <c r="O257" s="100"/>
      <c r="P257" s="101"/>
      <c r="Q257" s="97" t="n">
        <f aca="false">P257*M257</f>
        <v>0</v>
      </c>
      <c r="R257" s="110"/>
      <c r="S257" s="103" t="n">
        <v>16</v>
      </c>
      <c r="T257" s="111"/>
      <c r="U257" s="105" t="e">
        <f aca="false">IF(EXACT(O257,Y257),M257,M257*(1-'Расчет ПРЕДЗАКАЗ'!$D$10))</f>
        <v>#NAME?</v>
      </c>
      <c r="V257" s="105" t="e">
        <f aca="false">P257*U257</f>
        <v>#NAME?</v>
      </c>
      <c r="W257" s="105" t="e">
        <f aca="false">IF(EXACT(O257,Y257),M257,M257*(1-'Расчет Прайс'!$D$10))</f>
        <v>#NAME?</v>
      </c>
      <c r="X257" s="105" t="e">
        <f aca="false">P257*W257</f>
        <v>#NAME?</v>
      </c>
      <c r="Y257" s="106" t="s">
        <v>101</v>
      </c>
      <c r="Z257" s="107" t="n">
        <f aca="false">IF(EXACT(O257;Y257);Q257;0)</f>
        <v>0</v>
      </c>
      <c r="AA257" s="107" t="n">
        <f aca="false">IF(Z257=0;Q257;0)</f>
        <v>0</v>
      </c>
      <c r="AB257" s="108" t="e">
        <f aca="false">IF(U257=0;"";L257/U257-1)</f>
        <v>#NAME?</v>
      </c>
      <c r="AC257" s="108" t="e">
        <f aca="false">IF(W257=0;"";L257/W257-1)</f>
        <v>#NAME?</v>
      </c>
    </row>
    <row collapsed="false" customFormat="false" customHeight="true" hidden="false" ht="50.1" outlineLevel="0" r="258">
      <c r="A258" s="88"/>
      <c r="B258" s="88"/>
      <c r="C258" s="89"/>
      <c r="D258" s="89"/>
      <c r="E258" s="90"/>
      <c r="F258" s="91"/>
      <c r="G258" s="92"/>
      <c r="H258" s="93"/>
      <c r="I258" s="94"/>
      <c r="J258" s="95"/>
      <c r="K258" s="96" t="s">
        <v>265</v>
      </c>
      <c r="L258" s="97" t="n">
        <v>12270</v>
      </c>
      <c r="M258" s="98" t="n">
        <v>7668</v>
      </c>
      <c r="N258" s="112" t="s">
        <v>266</v>
      </c>
      <c r="O258" s="100"/>
      <c r="P258" s="101"/>
      <c r="Q258" s="97" t="n">
        <f aca="false">P258*M258</f>
        <v>0</v>
      </c>
      <c r="R258" s="110"/>
      <c r="S258" s="103" t="n">
        <v>2</v>
      </c>
      <c r="T258" s="111"/>
      <c r="U258" s="105" t="e">
        <f aca="false">IF(EXACT(O258,Y258),M258,M258*(1-'Расчет ПРЕДЗАКАЗ'!$D$10))</f>
        <v>#NAME?</v>
      </c>
      <c r="V258" s="105" t="e">
        <f aca="false">P258*U258</f>
        <v>#NAME?</v>
      </c>
      <c r="W258" s="105" t="e">
        <f aca="false">IF(EXACT(O258,Y258),M258,M258*(1-'Расчет Прайс'!$D$10))</f>
        <v>#NAME?</v>
      </c>
      <c r="X258" s="105" t="e">
        <f aca="false">P258*W258</f>
        <v>#NAME?</v>
      </c>
      <c r="Y258" s="106" t="s">
        <v>101</v>
      </c>
      <c r="Z258" s="107" t="n">
        <f aca="false">IF(EXACT(O258;Y258);Q258;0)</f>
        <v>0</v>
      </c>
      <c r="AA258" s="107" t="n">
        <f aca="false">IF(Z258=0;Q258;0)</f>
        <v>0</v>
      </c>
      <c r="AB258" s="108" t="e">
        <f aca="false">IF(U258=0;"";L258/U258-1)</f>
        <v>#NAME?</v>
      </c>
      <c r="AC258" s="108" t="e">
        <f aca="false">IF(W258=0;"";L258/W258-1)</f>
        <v>#NAME?</v>
      </c>
    </row>
    <row collapsed="false" customFormat="false" customHeight="true" hidden="false" ht="50.1" outlineLevel="0" r="259">
      <c r="A259" s="88"/>
      <c r="B259" s="88"/>
      <c r="C259" s="89"/>
      <c r="D259" s="89"/>
      <c r="E259" s="90"/>
      <c r="F259" s="91"/>
      <c r="G259" s="92"/>
      <c r="H259" s="93"/>
      <c r="I259" s="94"/>
      <c r="J259" s="95"/>
      <c r="K259" s="96"/>
      <c r="L259" s="97"/>
      <c r="M259" s="98"/>
      <c r="N259" s="110"/>
      <c r="O259" s="100"/>
      <c r="P259" s="101"/>
      <c r="Q259" s="97" t="n">
        <f aca="false">P259*M259</f>
        <v>0</v>
      </c>
      <c r="R259" s="110"/>
      <c r="S259" s="103"/>
      <c r="T259" s="111"/>
      <c r="U259" s="105" t="e">
        <f aca="false">IF(EXACT(O259,Y259),M259,M259*(1-'Расчет ПРЕДЗАКАЗ'!$D$10))</f>
        <v>#NAME?</v>
      </c>
      <c r="V259" s="105" t="e">
        <f aca="false">P259*U259</f>
        <v>#NAME?</v>
      </c>
      <c r="W259" s="105" t="e">
        <f aca="false">IF(EXACT(O259,Y259),M259,M259*(1-'Расчет Прайс'!$D$10))</f>
        <v>#NAME?</v>
      </c>
      <c r="X259" s="105" t="e">
        <f aca="false">P259*W259</f>
        <v>#NAME?</v>
      </c>
      <c r="Y259" s="106" t="s">
        <v>101</v>
      </c>
      <c r="Z259" s="107" t="n">
        <f aca="false">IF(EXACT(O259;Y259);Q259;0)</f>
        <v>0</v>
      </c>
      <c r="AA259" s="107" t="n">
        <f aca="false">IF(Z259=0;Q259;0)</f>
        <v>0</v>
      </c>
      <c r="AB259" s="108" t="e">
        <f aca="false">IF(U259=0;"";L259/U259-1)</f>
        <v>#NAME?</v>
      </c>
      <c r="AC259" s="108" t="e">
        <f aca="false">IF(W259=0;"";L259/W259-1)</f>
        <v>#NAME?</v>
      </c>
    </row>
    <row collapsed="false" customFormat="false" customHeight="true" hidden="false" ht="50.1" outlineLevel="0" r="260">
      <c r="A260" s="88"/>
      <c r="B260" s="88"/>
      <c r="C260" s="89"/>
      <c r="D260" s="89"/>
      <c r="E260" s="90"/>
      <c r="F260" s="91"/>
      <c r="G260" s="92"/>
      <c r="H260" s="93"/>
      <c r="I260" s="94"/>
      <c r="J260" s="95"/>
      <c r="K260" s="96"/>
      <c r="L260" s="97"/>
      <c r="M260" s="98"/>
      <c r="N260" s="110"/>
      <c r="O260" s="100"/>
      <c r="P260" s="101"/>
      <c r="Q260" s="97" t="n">
        <f aca="false">P260*M260</f>
        <v>0</v>
      </c>
      <c r="R260" s="110"/>
      <c r="S260" s="103"/>
      <c r="T260" s="111"/>
      <c r="U260" s="105" t="e">
        <f aca="false">IF(EXACT(O260,Y260),M260,M260*(1-'Расчет ПРЕДЗАКАЗ'!$D$10))</f>
        <v>#NAME?</v>
      </c>
      <c r="V260" s="105" t="e">
        <f aca="false">P260*U260</f>
        <v>#NAME?</v>
      </c>
      <c r="W260" s="105" t="e">
        <f aca="false">IF(EXACT(O260,Y260),M260,M260*(1-'Расчет Прайс'!$D$10))</f>
        <v>#NAME?</v>
      </c>
      <c r="X260" s="105" t="e">
        <f aca="false">P260*W260</f>
        <v>#NAME?</v>
      </c>
      <c r="Y260" s="106" t="s">
        <v>101</v>
      </c>
      <c r="Z260" s="107" t="n">
        <f aca="false">IF(EXACT(O260;Y260);Q260;0)</f>
        <v>0</v>
      </c>
      <c r="AA260" s="107" t="n">
        <f aca="false">IF(Z260=0;Q260;0)</f>
        <v>0</v>
      </c>
      <c r="AB260" s="108" t="e">
        <f aca="false">IF(U260=0;"";L260/U260-1)</f>
        <v>#NAME?</v>
      </c>
      <c r="AC260" s="108" t="e">
        <f aca="false">IF(W260=0;"";L260/W260-1)</f>
        <v>#NAME?</v>
      </c>
    </row>
    <row collapsed="false" customFormat="false" customHeight="true" hidden="false" ht="50.1" outlineLevel="0" r="261">
      <c r="A261" s="88"/>
      <c r="B261" s="88"/>
      <c r="C261" s="89"/>
      <c r="D261" s="89"/>
      <c r="E261" s="90"/>
      <c r="F261" s="91"/>
      <c r="G261" s="92"/>
      <c r="H261" s="93"/>
      <c r="I261" s="94"/>
      <c r="J261" s="95"/>
      <c r="K261" s="96"/>
      <c r="L261" s="97"/>
      <c r="M261" s="98"/>
      <c r="N261" s="110"/>
      <c r="O261" s="100"/>
      <c r="P261" s="101"/>
      <c r="Q261" s="97" t="n">
        <f aca="false">P261*M261</f>
        <v>0</v>
      </c>
      <c r="R261" s="110"/>
      <c r="S261" s="103"/>
      <c r="T261" s="111"/>
      <c r="U261" s="105" t="e">
        <f aca="false">IF(EXACT(O261,Y261),M261,M261*(1-'Расчет ПРЕДЗАКАЗ'!$D$10))</f>
        <v>#NAME?</v>
      </c>
      <c r="V261" s="105" t="e">
        <f aca="false">P261*U261</f>
        <v>#NAME?</v>
      </c>
      <c r="W261" s="105" t="e">
        <f aca="false">IF(EXACT(O261,Y261),M261,M261*(1-'Расчет Прайс'!$D$10))</f>
        <v>#NAME?</v>
      </c>
      <c r="X261" s="105" t="e">
        <f aca="false">P261*W261</f>
        <v>#NAME?</v>
      </c>
      <c r="Y261" s="106" t="s">
        <v>101</v>
      </c>
      <c r="Z261" s="107" t="n">
        <f aca="false">IF(EXACT(O261;Y261);Q261;0)</f>
        <v>0</v>
      </c>
      <c r="AA261" s="107" t="n">
        <f aca="false">IF(Z261=0;Q261;0)</f>
        <v>0</v>
      </c>
      <c r="AB261" s="108" t="e">
        <f aca="false">IF(U261=0;"";L261/U261-1)</f>
        <v>#NAME?</v>
      </c>
      <c r="AC261" s="108" t="e">
        <f aca="false">IF(W261=0;"";L261/W261-1)</f>
        <v>#NAME?</v>
      </c>
    </row>
    <row collapsed="false" customFormat="false" customHeight="true" hidden="false" ht="50.1" outlineLevel="0" r="262">
      <c r="A262" s="88"/>
      <c r="B262" s="88"/>
      <c r="C262" s="89"/>
      <c r="D262" s="89"/>
      <c r="E262" s="90"/>
      <c r="F262" s="91"/>
      <c r="G262" s="92"/>
      <c r="H262" s="93"/>
      <c r="I262" s="94"/>
      <c r="J262" s="95"/>
      <c r="K262" s="96"/>
      <c r="L262" s="97"/>
      <c r="M262" s="98"/>
      <c r="N262" s="110"/>
      <c r="O262" s="100"/>
      <c r="P262" s="101"/>
      <c r="Q262" s="97" t="n">
        <f aca="false">P262*M262</f>
        <v>0</v>
      </c>
      <c r="R262" s="110"/>
      <c r="S262" s="103"/>
      <c r="T262" s="111"/>
      <c r="U262" s="105" t="e">
        <f aca="false">IF(EXACT(O262,Y262),M262,M262*(1-'Расчет ПРЕДЗАКАЗ'!$D$10))</f>
        <v>#NAME?</v>
      </c>
      <c r="V262" s="105" t="e">
        <f aca="false">P262*U262</f>
        <v>#NAME?</v>
      </c>
      <c r="W262" s="105" t="e">
        <f aca="false">IF(EXACT(O262,Y262),M262,M262*(1-'Расчет Прайс'!$D$10))</f>
        <v>#NAME?</v>
      </c>
      <c r="X262" s="105" t="e">
        <f aca="false">P262*W262</f>
        <v>#NAME?</v>
      </c>
      <c r="Y262" s="106" t="s">
        <v>101</v>
      </c>
      <c r="Z262" s="107" t="n">
        <f aca="false">IF(EXACT(O262;Y262);Q262;0)</f>
        <v>0</v>
      </c>
      <c r="AA262" s="107" t="n">
        <f aca="false">IF(Z262=0;Q262;0)</f>
        <v>0</v>
      </c>
      <c r="AB262" s="108" t="e">
        <f aca="false">IF(U262=0;"";L262/U262-1)</f>
        <v>#NAME?</v>
      </c>
      <c r="AC262" s="108" t="e">
        <f aca="false">IF(W262=0;"";L262/W262-1)</f>
        <v>#NAME?</v>
      </c>
    </row>
    <row collapsed="false" customFormat="false" customHeight="true" hidden="false" ht="11.25" outlineLevel="0" r="263"/>
    <row collapsed="false" customFormat="false" customHeight="true" hidden="false" ht="50.1" outlineLevel="0" r="264">
      <c r="A264" s="88" t="n">
        <v>179</v>
      </c>
      <c r="B264" s="88" t="s">
        <v>267</v>
      </c>
      <c r="C264" s="89" t="s">
        <v>268</v>
      </c>
      <c r="D264" s="89" t="s">
        <v>93</v>
      </c>
      <c r="E264" s="90" t="s">
        <v>93</v>
      </c>
      <c r="F264" s="91" t="s">
        <v>269</v>
      </c>
      <c r="G264" s="92" t="s">
        <v>270</v>
      </c>
      <c r="H264" s="93"/>
      <c r="I264" s="94"/>
      <c r="J264" s="95" t="s">
        <v>98</v>
      </c>
      <c r="K264" s="96" t="s">
        <v>99</v>
      </c>
      <c r="L264" s="97" t="n">
        <v>10630</v>
      </c>
      <c r="M264" s="98" t="n">
        <v>5903</v>
      </c>
      <c r="N264" s="99" t="s">
        <v>271</v>
      </c>
      <c r="O264" s="100" t="s">
        <v>101</v>
      </c>
      <c r="P264" s="101"/>
      <c r="Q264" s="97" t="n">
        <f aca="false">P264*M264</f>
        <v>0</v>
      </c>
      <c r="R264" s="102"/>
      <c r="S264" s="103" t="n">
        <v>5</v>
      </c>
      <c r="T264" s="104"/>
      <c r="U264" s="105" t="n">
        <f aca="false">IF(EXACT(O264,Y264),M264,M264*(1-'Расчет ПРЕДЗАКАЗ'!$D$10))</f>
        <v>5903</v>
      </c>
      <c r="V264" s="105" t="n">
        <f aca="false">P264*U264</f>
        <v>0</v>
      </c>
      <c r="W264" s="105" t="n">
        <f aca="false">IF(EXACT(O264,Y264),M264,M264*(1-'Расчет Прайс'!$D$10))</f>
        <v>5903</v>
      </c>
      <c r="X264" s="105" t="n">
        <f aca="false">P264*W264</f>
        <v>0</v>
      </c>
      <c r="Y264" s="106" t="s">
        <v>101</v>
      </c>
      <c r="Z264" s="107" t="n">
        <f aca="false">IF(EXACT(O264;Y264);Q264;0)</f>
        <v>0</v>
      </c>
      <c r="AA264" s="107" t="n">
        <f aca="false">IF(Z264=0;Q264;0)</f>
        <v>0</v>
      </c>
      <c r="AB264" s="108" t="n">
        <f aca="false">IF(U264=0,"",L264/U264-1)</f>
        <v>0.80077926478062</v>
      </c>
      <c r="AC264" s="108" t="n">
        <f aca="false">IF(W264=0,"",L264/W264-1)</f>
        <v>0.80077926478062</v>
      </c>
    </row>
    <row collapsed="false" customFormat="false" customHeight="true" hidden="false" ht="50.1" outlineLevel="0" r="265">
      <c r="A265" s="88"/>
      <c r="B265" s="88"/>
      <c r="C265" s="89"/>
      <c r="D265" s="89"/>
      <c r="E265" s="90"/>
      <c r="F265" s="91"/>
      <c r="G265" s="92"/>
      <c r="H265" s="93"/>
      <c r="I265" s="94"/>
      <c r="J265" s="95"/>
      <c r="K265" s="96"/>
      <c r="L265" s="97"/>
      <c r="M265" s="98"/>
      <c r="N265" s="99"/>
      <c r="O265" s="100"/>
      <c r="P265" s="101"/>
      <c r="Q265" s="97" t="n">
        <f aca="false">P265*M265</f>
        <v>0</v>
      </c>
      <c r="R265" s="102"/>
      <c r="S265" s="103"/>
      <c r="T265" s="109"/>
      <c r="U265" s="105" t="e">
        <f aca="false">IF(EXACT(O265,Y265),M265,M265*(1-'Расчет ПРЕДЗАКАЗ'!$D$10))</f>
        <v>#NAME?</v>
      </c>
      <c r="V265" s="105" t="e">
        <f aca="false">P265*U265</f>
        <v>#NAME?</v>
      </c>
      <c r="W265" s="105" t="e">
        <f aca="false">IF(EXACT(O265,Y265),M265,M265*(1-'Расчет Прайс'!$D$10))</f>
        <v>#NAME?</v>
      </c>
      <c r="X265" s="105" t="e">
        <f aca="false">P265*W265</f>
        <v>#NAME?</v>
      </c>
      <c r="Y265" s="106" t="s">
        <v>101</v>
      </c>
      <c r="Z265" s="107" t="n">
        <f aca="false">IF(EXACT(O265;Y265);Q265;0)</f>
        <v>0</v>
      </c>
      <c r="AA265" s="107" t="n">
        <f aca="false">IF(Z265=0;Q265;0)</f>
        <v>0</v>
      </c>
      <c r="AB265" s="108" t="e">
        <f aca="false">IF(U265=0;"";L265/U265-1)</f>
        <v>#NAME?</v>
      </c>
      <c r="AC265" s="108" t="e">
        <f aca="false">IF(W265=0;"";L265/W265-1)</f>
        <v>#NAME?</v>
      </c>
    </row>
    <row collapsed="false" customFormat="false" customHeight="true" hidden="false" ht="50.1" outlineLevel="0" r="266">
      <c r="A266" s="88"/>
      <c r="B266" s="88"/>
      <c r="C266" s="89"/>
      <c r="D266" s="89"/>
      <c r="E266" s="90"/>
      <c r="F266" s="91"/>
      <c r="G266" s="92"/>
      <c r="H266" s="93"/>
      <c r="I266" s="94"/>
      <c r="J266" s="95"/>
      <c r="K266" s="96"/>
      <c r="L266" s="97"/>
      <c r="M266" s="98"/>
      <c r="N266" s="99"/>
      <c r="O266" s="100"/>
      <c r="P266" s="101"/>
      <c r="Q266" s="97" t="n">
        <f aca="false">P266*M266</f>
        <v>0</v>
      </c>
      <c r="R266" s="102"/>
      <c r="S266" s="103"/>
      <c r="T266" s="109"/>
      <c r="U266" s="105" t="e">
        <f aca="false">IF(EXACT(O266,Y266),M266,M266*(1-'Расчет ПРЕДЗАКАЗ'!$D$10))</f>
        <v>#NAME?</v>
      </c>
      <c r="V266" s="105" t="e">
        <f aca="false">P266*U266</f>
        <v>#NAME?</v>
      </c>
      <c r="W266" s="105" t="e">
        <f aca="false">IF(EXACT(O266,Y266),M266,M266*(1-'Расчет Прайс'!$D$10))</f>
        <v>#NAME?</v>
      </c>
      <c r="X266" s="105" t="e">
        <f aca="false">P266*W266</f>
        <v>#NAME?</v>
      </c>
      <c r="Y266" s="106" t="s">
        <v>101</v>
      </c>
      <c r="Z266" s="107" t="n">
        <f aca="false">IF(EXACT(O266;Y266);Q266;0)</f>
        <v>0</v>
      </c>
      <c r="AA266" s="107" t="n">
        <f aca="false">IF(Z266=0;Q266;0)</f>
        <v>0</v>
      </c>
      <c r="AB266" s="108" t="e">
        <f aca="false">IF(U266=0;"";L266/U266-1)</f>
        <v>#NAME?</v>
      </c>
      <c r="AC266" s="108" t="e">
        <f aca="false">IF(W266=0;"";L266/W266-1)</f>
        <v>#NAME?</v>
      </c>
    </row>
    <row collapsed="false" customFormat="false" customHeight="true" hidden="false" ht="50.1" outlineLevel="0" r="267">
      <c r="A267" s="88"/>
      <c r="B267" s="88"/>
      <c r="C267" s="89"/>
      <c r="D267" s="89"/>
      <c r="E267" s="90"/>
      <c r="F267" s="91"/>
      <c r="G267" s="92"/>
      <c r="H267" s="93"/>
      <c r="I267" s="94"/>
      <c r="J267" s="95"/>
      <c r="K267" s="96"/>
      <c r="L267" s="97"/>
      <c r="M267" s="98"/>
      <c r="N267" s="99"/>
      <c r="O267" s="100"/>
      <c r="P267" s="101"/>
      <c r="Q267" s="97" t="n">
        <f aca="false">P267*M267</f>
        <v>0</v>
      </c>
      <c r="R267" s="102"/>
      <c r="S267" s="103"/>
      <c r="T267" s="109"/>
      <c r="U267" s="105" t="e">
        <f aca="false">IF(EXACT(O267,Y267),M267,M267*(1-'Расчет ПРЕДЗАКАЗ'!$D$10))</f>
        <v>#NAME?</v>
      </c>
      <c r="V267" s="105" t="e">
        <f aca="false">P267*U267</f>
        <v>#NAME?</v>
      </c>
      <c r="W267" s="105" t="e">
        <f aca="false">IF(EXACT(O267,Y267),M267,M267*(1-'Расчет Прайс'!$D$10))</f>
        <v>#NAME?</v>
      </c>
      <c r="X267" s="105" t="e">
        <f aca="false">P267*W267</f>
        <v>#NAME?</v>
      </c>
      <c r="Y267" s="106" t="s">
        <v>101</v>
      </c>
      <c r="Z267" s="107" t="n">
        <f aca="false">IF(EXACT(O267;Y267);Q267;0)</f>
        <v>0</v>
      </c>
      <c r="AA267" s="107" t="n">
        <f aca="false">IF(Z267=0;Q267;0)</f>
        <v>0</v>
      </c>
      <c r="AB267" s="108" t="e">
        <f aca="false">IF(U267=0;"";L267/U267-1)</f>
        <v>#NAME?</v>
      </c>
      <c r="AC267" s="108" t="e">
        <f aca="false">IF(W267=0;"";L267/W267-1)</f>
        <v>#NAME?</v>
      </c>
    </row>
    <row collapsed="false" customFormat="false" customHeight="true" hidden="false" ht="50.1" outlineLevel="0" r="268">
      <c r="A268" s="88"/>
      <c r="B268" s="88"/>
      <c r="C268" s="89"/>
      <c r="D268" s="89"/>
      <c r="E268" s="90"/>
      <c r="F268" s="91"/>
      <c r="G268" s="92"/>
      <c r="H268" s="93"/>
      <c r="I268" s="94"/>
      <c r="J268" s="95"/>
      <c r="K268" s="96"/>
      <c r="L268" s="97"/>
      <c r="M268" s="98"/>
      <c r="N268" s="99"/>
      <c r="O268" s="100"/>
      <c r="P268" s="101"/>
      <c r="Q268" s="97" t="n">
        <f aca="false">P268*M268</f>
        <v>0</v>
      </c>
      <c r="R268" s="102"/>
      <c r="S268" s="103"/>
      <c r="T268" s="109"/>
      <c r="U268" s="105" t="e">
        <f aca="false">IF(EXACT(O268,Y268),M268,M268*(1-'Расчет ПРЕДЗАКАЗ'!$D$10))</f>
        <v>#NAME?</v>
      </c>
      <c r="V268" s="105" t="e">
        <f aca="false">P268*U268</f>
        <v>#NAME?</v>
      </c>
      <c r="W268" s="105" t="e">
        <f aca="false">IF(EXACT(O268,Y268),M268,M268*(1-'Расчет Прайс'!$D$10))</f>
        <v>#NAME?</v>
      </c>
      <c r="X268" s="105" t="e">
        <f aca="false">P268*W268</f>
        <v>#NAME?</v>
      </c>
      <c r="Y268" s="106" t="s">
        <v>101</v>
      </c>
      <c r="Z268" s="107" t="n">
        <f aca="false">IF(EXACT(O268;Y268);Q268;0)</f>
        <v>0</v>
      </c>
      <c r="AA268" s="107" t="n">
        <f aca="false">IF(Z268=0;Q268;0)</f>
        <v>0</v>
      </c>
      <c r="AB268" s="108" t="e">
        <f aca="false">IF(U268=0;"";L268/U268-1)</f>
        <v>#NAME?</v>
      </c>
      <c r="AC268" s="108" t="e">
        <f aca="false">IF(W268=0;"";L268/W268-1)</f>
        <v>#NAME?</v>
      </c>
    </row>
    <row collapsed="false" customFormat="false" customHeight="true" hidden="false" ht="50.1" outlineLevel="0" r="269">
      <c r="A269" s="88"/>
      <c r="B269" s="88"/>
      <c r="C269" s="89"/>
      <c r="D269" s="89"/>
      <c r="E269" s="90"/>
      <c r="F269" s="91"/>
      <c r="G269" s="92"/>
      <c r="H269" s="93"/>
      <c r="I269" s="94"/>
      <c r="J269" s="95"/>
      <c r="K269" s="96"/>
      <c r="L269" s="97"/>
      <c r="M269" s="98"/>
      <c r="N269" s="99"/>
      <c r="O269" s="100"/>
      <c r="P269" s="101"/>
      <c r="Q269" s="97" t="n">
        <f aca="false">P269*M269</f>
        <v>0</v>
      </c>
      <c r="R269" s="102"/>
      <c r="S269" s="103"/>
      <c r="T269" s="109"/>
      <c r="U269" s="105" t="e">
        <f aca="false">IF(EXACT(O269,Y269),M269,M269*(1-'Расчет ПРЕДЗАКАЗ'!$D$10))</f>
        <v>#NAME?</v>
      </c>
      <c r="V269" s="105" t="e">
        <f aca="false">P269*U269</f>
        <v>#NAME?</v>
      </c>
      <c r="W269" s="105" t="e">
        <f aca="false">IF(EXACT(O269,Y269),M269,M269*(1-'Расчет Прайс'!$D$10))</f>
        <v>#NAME?</v>
      </c>
      <c r="X269" s="105" t="e">
        <f aca="false">P269*W269</f>
        <v>#NAME?</v>
      </c>
      <c r="Y269" s="106" t="s">
        <v>101</v>
      </c>
      <c r="Z269" s="107" t="n">
        <f aca="false">IF(EXACT(O269;Y269);Q269;0)</f>
        <v>0</v>
      </c>
      <c r="AA269" s="107" t="n">
        <f aca="false">IF(Z269=0;Q269;0)</f>
        <v>0</v>
      </c>
      <c r="AB269" s="108" t="e">
        <f aca="false">IF(U269=0;"";L269/U269-1)</f>
        <v>#NAME?</v>
      </c>
      <c r="AC269" s="108" t="e">
        <f aca="false">IF(W269=0;"";L269/W269-1)</f>
        <v>#NAME?</v>
      </c>
    </row>
    <row collapsed="false" customFormat="false" customHeight="true" hidden="false" ht="50.1" outlineLevel="0" r="270">
      <c r="A270" s="88"/>
      <c r="B270" s="88"/>
      <c r="C270" s="89"/>
      <c r="D270" s="89"/>
      <c r="E270" s="90"/>
      <c r="F270" s="91"/>
      <c r="G270" s="92"/>
      <c r="H270" s="93"/>
      <c r="I270" s="94"/>
      <c r="J270" s="95"/>
      <c r="K270" s="96"/>
      <c r="L270" s="97"/>
      <c r="M270" s="98"/>
      <c r="N270" s="99"/>
      <c r="O270" s="100"/>
      <c r="P270" s="101"/>
      <c r="Q270" s="97" t="n">
        <f aca="false">P270*M270</f>
        <v>0</v>
      </c>
      <c r="R270" s="102"/>
      <c r="S270" s="103"/>
      <c r="T270" s="109"/>
      <c r="U270" s="105" t="e">
        <f aca="false">IF(EXACT(O270,Y270),M270,M270*(1-'Расчет ПРЕДЗАКАЗ'!$D$10))</f>
        <v>#NAME?</v>
      </c>
      <c r="V270" s="105" t="e">
        <f aca="false">P270*U270</f>
        <v>#NAME?</v>
      </c>
      <c r="W270" s="105" t="e">
        <f aca="false">IF(EXACT(O270,Y270),M270,M270*(1-'Расчет Прайс'!$D$10))</f>
        <v>#NAME?</v>
      </c>
      <c r="X270" s="105" t="e">
        <f aca="false">P270*W270</f>
        <v>#NAME?</v>
      </c>
      <c r="Y270" s="106" t="s">
        <v>101</v>
      </c>
      <c r="Z270" s="107" t="n">
        <f aca="false">IF(EXACT(O270;Y270);Q270;0)</f>
        <v>0</v>
      </c>
      <c r="AA270" s="107" t="n">
        <f aca="false">IF(Z270=0;Q270;0)</f>
        <v>0</v>
      </c>
      <c r="AB270" s="108" t="e">
        <f aca="false">IF(U270=0;"";L270/U270-1)</f>
        <v>#NAME?</v>
      </c>
      <c r="AC270" s="108" t="e">
        <f aca="false">IF(W270=0;"";L270/W270-1)</f>
        <v>#NAME?</v>
      </c>
    </row>
    <row collapsed="false" customFormat="false" customHeight="true" hidden="false" ht="50.1" outlineLevel="0" r="271">
      <c r="A271" s="88"/>
      <c r="B271" s="88"/>
      <c r="C271" s="89"/>
      <c r="D271" s="89"/>
      <c r="E271" s="90"/>
      <c r="F271" s="91"/>
      <c r="G271" s="92"/>
      <c r="H271" s="93"/>
      <c r="I271" s="94"/>
      <c r="J271" s="95"/>
      <c r="K271" s="96"/>
      <c r="L271" s="97"/>
      <c r="M271" s="98"/>
      <c r="N271" s="99"/>
      <c r="O271" s="100"/>
      <c r="P271" s="101"/>
      <c r="Q271" s="97" t="n">
        <f aca="false">P271*M271</f>
        <v>0</v>
      </c>
      <c r="R271" s="102"/>
      <c r="S271" s="103"/>
      <c r="T271" s="109"/>
      <c r="U271" s="105" t="e">
        <f aca="false">IF(EXACT(O271,Y271),M271,M271*(1-'Расчет ПРЕДЗАКАЗ'!$D$10))</f>
        <v>#NAME?</v>
      </c>
      <c r="V271" s="105" t="e">
        <f aca="false">P271*U271</f>
        <v>#NAME?</v>
      </c>
      <c r="W271" s="105" t="e">
        <f aca="false">IF(EXACT(O271,Y271),M271,M271*(1-'Расчет Прайс'!$D$10))</f>
        <v>#NAME?</v>
      </c>
      <c r="X271" s="105" t="e">
        <f aca="false">P271*W271</f>
        <v>#NAME?</v>
      </c>
      <c r="Y271" s="106" t="s">
        <v>101</v>
      </c>
      <c r="Z271" s="107" t="n">
        <f aca="false">IF(EXACT(O271;Y271);Q271;0)</f>
        <v>0</v>
      </c>
      <c r="AA271" s="107" t="n">
        <f aca="false">IF(Z271=0;Q271;0)</f>
        <v>0</v>
      </c>
      <c r="AB271" s="108" t="e">
        <f aca="false">IF(U271=0;"";L271/U271-1)</f>
        <v>#NAME?</v>
      </c>
      <c r="AC271" s="108" t="e">
        <f aca="false">IF(W271=0;"";L271/W271-1)</f>
        <v>#NAME?</v>
      </c>
    </row>
    <row collapsed="false" customFormat="false" customHeight="true" hidden="false" ht="50.1" outlineLevel="0" r="272">
      <c r="A272" s="88"/>
      <c r="B272" s="88"/>
      <c r="C272" s="89"/>
      <c r="D272" s="89"/>
      <c r="E272" s="90"/>
      <c r="F272" s="91"/>
      <c r="G272" s="92"/>
      <c r="H272" s="93"/>
      <c r="I272" s="94"/>
      <c r="J272" s="95"/>
      <c r="K272" s="96"/>
      <c r="L272" s="97"/>
      <c r="M272" s="98"/>
      <c r="N272" s="99"/>
      <c r="O272" s="100"/>
      <c r="P272" s="101"/>
      <c r="Q272" s="97" t="n">
        <f aca="false">P272*M272</f>
        <v>0</v>
      </c>
      <c r="R272" s="102"/>
      <c r="S272" s="103"/>
      <c r="T272" s="109"/>
      <c r="U272" s="105" t="e">
        <f aca="false">IF(EXACT(O272,Y272),M272,M272*(1-'Расчет ПРЕДЗАКАЗ'!$D$10))</f>
        <v>#NAME?</v>
      </c>
      <c r="V272" s="105" t="e">
        <f aca="false">P272*U272</f>
        <v>#NAME?</v>
      </c>
      <c r="W272" s="105" t="e">
        <f aca="false">IF(EXACT(O272,Y272),M272,M272*(1-'Расчет Прайс'!$D$10))</f>
        <v>#NAME?</v>
      </c>
      <c r="X272" s="105" t="e">
        <f aca="false">P272*W272</f>
        <v>#NAME?</v>
      </c>
      <c r="Y272" s="106" t="s">
        <v>101</v>
      </c>
      <c r="Z272" s="107" t="n">
        <f aca="false">IF(EXACT(O272;Y272);Q272;0)</f>
        <v>0</v>
      </c>
      <c r="AA272" s="107" t="n">
        <f aca="false">IF(Z272=0;Q272;0)</f>
        <v>0</v>
      </c>
      <c r="AB272" s="108" t="e">
        <f aca="false">IF(U272=0;"";L272/U272-1)</f>
        <v>#NAME?</v>
      </c>
      <c r="AC272" s="108" t="e">
        <f aca="false">IF(W272=0;"";L272/W272-1)</f>
        <v>#NAME?</v>
      </c>
    </row>
    <row collapsed="false" customFormat="false" customHeight="true" hidden="false" ht="50.1" outlineLevel="0" r="273">
      <c r="A273" s="88"/>
      <c r="B273" s="88"/>
      <c r="C273" s="89"/>
      <c r="D273" s="89"/>
      <c r="E273" s="90"/>
      <c r="F273" s="91"/>
      <c r="G273" s="92"/>
      <c r="H273" s="93"/>
      <c r="I273" s="94"/>
      <c r="J273" s="95"/>
      <c r="K273" s="96"/>
      <c r="L273" s="97"/>
      <c r="M273" s="98"/>
      <c r="N273" s="112"/>
      <c r="O273" s="100"/>
      <c r="P273" s="101"/>
      <c r="Q273" s="97" t="n">
        <f aca="false">P273*M273</f>
        <v>0</v>
      </c>
      <c r="R273" s="110"/>
      <c r="S273" s="103"/>
      <c r="T273" s="111"/>
      <c r="U273" s="105" t="e">
        <f aca="false">IF(EXACT(O273,Y273),M273,M273*(1-'Расчет ПРЕДЗАКАЗ'!$D$10))</f>
        <v>#NAME?</v>
      </c>
      <c r="V273" s="105" t="e">
        <f aca="false">P273*U273</f>
        <v>#NAME?</v>
      </c>
      <c r="W273" s="105" t="e">
        <f aca="false">IF(EXACT(O273,Y273),M273,M273*(1-'Расчет Прайс'!$D$10))</f>
        <v>#NAME?</v>
      </c>
      <c r="X273" s="105" t="e">
        <f aca="false">P273*W273</f>
        <v>#NAME?</v>
      </c>
      <c r="Y273" s="106" t="s">
        <v>101</v>
      </c>
      <c r="Z273" s="107" t="n">
        <f aca="false">IF(EXACT(O273;Y273);Q273;0)</f>
        <v>0</v>
      </c>
      <c r="AA273" s="107" t="n">
        <f aca="false">IF(Z273=0;Q273;0)</f>
        <v>0</v>
      </c>
      <c r="AB273" s="108" t="e">
        <f aca="false">IF(U273=0;"";L273/U273-1)</f>
        <v>#NAME?</v>
      </c>
      <c r="AC273" s="108" t="e">
        <f aca="false">IF(W273=0;"";L273/W273-1)</f>
        <v>#NAME?</v>
      </c>
    </row>
    <row collapsed="false" customFormat="false" customHeight="true" hidden="false" ht="50.1" outlineLevel="0" r="274">
      <c r="A274" s="88"/>
      <c r="B274" s="88"/>
      <c r="C274" s="89"/>
      <c r="D274" s="89"/>
      <c r="E274" s="90"/>
      <c r="F274" s="91"/>
      <c r="G274" s="92"/>
      <c r="H274" s="93"/>
      <c r="I274" s="94"/>
      <c r="J274" s="95"/>
      <c r="K274" s="96"/>
      <c r="L274" s="97"/>
      <c r="M274" s="98"/>
      <c r="N274" s="112"/>
      <c r="O274" s="100"/>
      <c r="P274" s="101"/>
      <c r="Q274" s="97" t="n">
        <f aca="false">P274*M274</f>
        <v>0</v>
      </c>
      <c r="R274" s="110"/>
      <c r="S274" s="103"/>
      <c r="T274" s="111"/>
      <c r="U274" s="105" t="e">
        <f aca="false">IF(EXACT(O274,Y274),M274,M274*(1-'Расчет ПРЕДЗАКАЗ'!$D$10))</f>
        <v>#NAME?</v>
      </c>
      <c r="V274" s="105" t="e">
        <f aca="false">P274*U274</f>
        <v>#NAME?</v>
      </c>
      <c r="W274" s="105" t="e">
        <f aca="false">IF(EXACT(O274,Y274),M274,M274*(1-'Расчет Прайс'!$D$10))</f>
        <v>#NAME?</v>
      </c>
      <c r="X274" s="105" t="e">
        <f aca="false">P274*W274</f>
        <v>#NAME?</v>
      </c>
      <c r="Y274" s="106" t="s">
        <v>101</v>
      </c>
      <c r="Z274" s="107" t="n">
        <f aca="false">IF(EXACT(O274;Y274);Q274;0)</f>
        <v>0</v>
      </c>
      <c r="AA274" s="107" t="n">
        <f aca="false">IF(Z274=0;Q274;0)</f>
        <v>0</v>
      </c>
      <c r="AB274" s="108" t="e">
        <f aca="false">IF(U274=0;"";L274/U274-1)</f>
        <v>#NAME?</v>
      </c>
      <c r="AC274" s="108" t="e">
        <f aca="false">IF(W274=0;"";L274/W274-1)</f>
        <v>#NAME?</v>
      </c>
    </row>
    <row collapsed="false" customFormat="false" customHeight="true" hidden="false" ht="50.1" outlineLevel="0" r="275">
      <c r="A275" s="88"/>
      <c r="B275" s="88"/>
      <c r="C275" s="89"/>
      <c r="D275" s="89"/>
      <c r="E275" s="90"/>
      <c r="F275" s="91"/>
      <c r="G275" s="92"/>
      <c r="H275" s="93"/>
      <c r="I275" s="94"/>
      <c r="J275" s="95"/>
      <c r="K275" s="96"/>
      <c r="L275" s="97"/>
      <c r="M275" s="98"/>
      <c r="N275" s="110"/>
      <c r="O275" s="100"/>
      <c r="P275" s="101"/>
      <c r="Q275" s="97" t="n">
        <f aca="false">P275*M275</f>
        <v>0</v>
      </c>
      <c r="R275" s="110"/>
      <c r="S275" s="103"/>
      <c r="T275" s="111"/>
      <c r="U275" s="105" t="e">
        <f aca="false">IF(EXACT(O275,Y275),M275,M275*(1-'Расчет ПРЕДЗАКАЗ'!$D$10))</f>
        <v>#NAME?</v>
      </c>
      <c r="V275" s="105" t="e">
        <f aca="false">P275*U275</f>
        <v>#NAME?</v>
      </c>
      <c r="W275" s="105" t="e">
        <f aca="false">IF(EXACT(O275,Y275),M275,M275*(1-'Расчет Прайс'!$D$10))</f>
        <v>#NAME?</v>
      </c>
      <c r="X275" s="105" t="e">
        <f aca="false">P275*W275</f>
        <v>#NAME?</v>
      </c>
      <c r="Y275" s="106" t="s">
        <v>101</v>
      </c>
      <c r="Z275" s="107" t="n">
        <f aca="false">IF(EXACT(O275;Y275);Q275;0)</f>
        <v>0</v>
      </c>
      <c r="AA275" s="107" t="n">
        <f aca="false">IF(Z275=0;Q275;0)</f>
        <v>0</v>
      </c>
      <c r="AB275" s="108" t="e">
        <f aca="false">IF(U275=0;"";L275/U275-1)</f>
        <v>#NAME?</v>
      </c>
      <c r="AC275" s="108" t="e">
        <f aca="false">IF(W275=0;"";L275/W275-1)</f>
        <v>#NAME?</v>
      </c>
    </row>
    <row collapsed="false" customFormat="false" customHeight="true" hidden="false" ht="50.1" outlineLevel="0" r="276">
      <c r="A276" s="88"/>
      <c r="B276" s="88"/>
      <c r="C276" s="89"/>
      <c r="D276" s="89"/>
      <c r="E276" s="90"/>
      <c r="F276" s="91"/>
      <c r="G276" s="92"/>
      <c r="H276" s="93"/>
      <c r="I276" s="94"/>
      <c r="J276" s="95"/>
      <c r="K276" s="96"/>
      <c r="L276" s="97"/>
      <c r="M276" s="98"/>
      <c r="N276" s="110"/>
      <c r="O276" s="100"/>
      <c r="P276" s="101"/>
      <c r="Q276" s="97" t="n">
        <f aca="false">P276*M276</f>
        <v>0</v>
      </c>
      <c r="R276" s="110"/>
      <c r="S276" s="103"/>
      <c r="T276" s="111"/>
      <c r="U276" s="105" t="e">
        <f aca="false">IF(EXACT(O276,Y276),M276,M276*(1-'Расчет ПРЕДЗАКАЗ'!$D$10))</f>
        <v>#NAME?</v>
      </c>
      <c r="V276" s="105" t="e">
        <f aca="false">P276*U276</f>
        <v>#NAME?</v>
      </c>
      <c r="W276" s="105" t="e">
        <f aca="false">IF(EXACT(O276,Y276),M276,M276*(1-'Расчет Прайс'!$D$10))</f>
        <v>#NAME?</v>
      </c>
      <c r="X276" s="105" t="e">
        <f aca="false">P276*W276</f>
        <v>#NAME?</v>
      </c>
      <c r="Y276" s="106" t="s">
        <v>101</v>
      </c>
      <c r="Z276" s="107" t="n">
        <f aca="false">IF(EXACT(O276;Y276);Q276;0)</f>
        <v>0</v>
      </c>
      <c r="AA276" s="107" t="n">
        <f aca="false">IF(Z276=0;Q276;0)</f>
        <v>0</v>
      </c>
      <c r="AB276" s="108" t="e">
        <f aca="false">IF(U276=0;"";L276/U276-1)</f>
        <v>#NAME?</v>
      </c>
      <c r="AC276" s="108" t="e">
        <f aca="false">IF(W276=0;"";L276/W276-1)</f>
        <v>#NAME?</v>
      </c>
    </row>
    <row collapsed="false" customFormat="false" customHeight="true" hidden="false" ht="50.1" outlineLevel="0" r="277">
      <c r="A277" s="88"/>
      <c r="B277" s="88"/>
      <c r="C277" s="89"/>
      <c r="D277" s="89"/>
      <c r="E277" s="90"/>
      <c r="F277" s="91"/>
      <c r="G277" s="92"/>
      <c r="H277" s="93"/>
      <c r="I277" s="94"/>
      <c r="J277" s="95"/>
      <c r="K277" s="96"/>
      <c r="L277" s="97"/>
      <c r="M277" s="98"/>
      <c r="N277" s="110"/>
      <c r="O277" s="100"/>
      <c r="P277" s="101"/>
      <c r="Q277" s="97" t="n">
        <f aca="false">P277*M277</f>
        <v>0</v>
      </c>
      <c r="R277" s="110"/>
      <c r="S277" s="103"/>
      <c r="T277" s="111"/>
      <c r="U277" s="105" t="e">
        <f aca="false">IF(EXACT(O277,Y277),M277,M277*(1-'Расчет ПРЕДЗАКАЗ'!$D$10))</f>
        <v>#NAME?</v>
      </c>
      <c r="V277" s="105" t="e">
        <f aca="false">P277*U277</f>
        <v>#NAME?</v>
      </c>
      <c r="W277" s="105" t="e">
        <f aca="false">IF(EXACT(O277,Y277),M277,M277*(1-'Расчет Прайс'!$D$10))</f>
        <v>#NAME?</v>
      </c>
      <c r="X277" s="105" t="e">
        <f aca="false">P277*W277</f>
        <v>#NAME?</v>
      </c>
      <c r="Y277" s="106" t="s">
        <v>101</v>
      </c>
      <c r="Z277" s="107" t="n">
        <f aca="false">IF(EXACT(O277;Y277);Q277;0)</f>
        <v>0</v>
      </c>
      <c r="AA277" s="107" t="n">
        <f aca="false">IF(Z277=0;Q277;0)</f>
        <v>0</v>
      </c>
      <c r="AB277" s="108" t="e">
        <f aca="false">IF(U277=0;"";L277/U277-1)</f>
        <v>#NAME?</v>
      </c>
      <c r="AC277" s="108" t="e">
        <f aca="false">IF(W277=0;"";L277/W277-1)</f>
        <v>#NAME?</v>
      </c>
    </row>
    <row collapsed="false" customFormat="false" customHeight="true" hidden="false" ht="50.1" outlineLevel="0" r="278">
      <c r="A278" s="88"/>
      <c r="B278" s="88"/>
      <c r="C278" s="89"/>
      <c r="D278" s="89"/>
      <c r="E278" s="90"/>
      <c r="F278" s="91"/>
      <c r="G278" s="92"/>
      <c r="H278" s="93"/>
      <c r="I278" s="94"/>
      <c r="J278" s="95"/>
      <c r="K278" s="96"/>
      <c r="L278" s="97"/>
      <c r="M278" s="98"/>
      <c r="N278" s="110"/>
      <c r="O278" s="100"/>
      <c r="P278" s="101"/>
      <c r="Q278" s="97" t="n">
        <f aca="false">P278*M278</f>
        <v>0</v>
      </c>
      <c r="R278" s="110"/>
      <c r="S278" s="103"/>
      <c r="T278" s="111"/>
      <c r="U278" s="105" t="e">
        <f aca="false">IF(EXACT(O278,Y278),M278,M278*(1-'Расчет ПРЕДЗАКАЗ'!$D$10))</f>
        <v>#NAME?</v>
      </c>
      <c r="V278" s="105" t="e">
        <f aca="false">P278*U278</f>
        <v>#NAME?</v>
      </c>
      <c r="W278" s="105" t="e">
        <f aca="false">IF(EXACT(O278,Y278),M278,M278*(1-'Расчет Прайс'!$D$10))</f>
        <v>#NAME?</v>
      </c>
      <c r="X278" s="105" t="e">
        <f aca="false">P278*W278</f>
        <v>#NAME?</v>
      </c>
      <c r="Y278" s="106" t="s">
        <v>101</v>
      </c>
      <c r="Z278" s="107" t="n">
        <f aca="false">IF(EXACT(O278;Y278);Q278;0)</f>
        <v>0</v>
      </c>
      <c r="AA278" s="107" t="n">
        <f aca="false">IF(Z278=0;Q278;0)</f>
        <v>0</v>
      </c>
      <c r="AB278" s="108" t="e">
        <f aca="false">IF(U278=0;"";L278/U278-1)</f>
        <v>#NAME?</v>
      </c>
      <c r="AC278" s="108" t="e">
        <f aca="false">IF(W278=0;"";L278/W278-1)</f>
        <v>#NAME?</v>
      </c>
    </row>
    <row collapsed="false" customFormat="false" customHeight="true" hidden="false" ht="11.25" outlineLevel="0" r="279"/>
    <row collapsed="false" customFormat="false" customHeight="true" hidden="false" ht="50.1" outlineLevel="0" r="280">
      <c r="A280" s="88" t="n">
        <v>180</v>
      </c>
      <c r="B280" s="88" t="s">
        <v>272</v>
      </c>
      <c r="C280" s="89" t="s">
        <v>273</v>
      </c>
      <c r="D280" s="89" t="s">
        <v>93</v>
      </c>
      <c r="E280" s="90" t="s">
        <v>93</v>
      </c>
      <c r="F280" s="91" t="s">
        <v>274</v>
      </c>
      <c r="G280" s="92" t="s">
        <v>275</v>
      </c>
      <c r="H280" s="93" t="s">
        <v>276</v>
      </c>
      <c r="I280" s="94" t="s">
        <v>277</v>
      </c>
      <c r="J280" s="95" t="s">
        <v>98</v>
      </c>
      <c r="K280" s="96" t="s">
        <v>99</v>
      </c>
      <c r="L280" s="97" t="n">
        <v>13710</v>
      </c>
      <c r="M280" s="98" t="n">
        <v>7616</v>
      </c>
      <c r="N280" s="99" t="s">
        <v>278</v>
      </c>
      <c r="O280" s="100" t="s">
        <v>101</v>
      </c>
      <c r="P280" s="101"/>
      <c r="Q280" s="97" t="n">
        <f aca="false">P280*M280</f>
        <v>0</v>
      </c>
      <c r="R280" s="102"/>
      <c r="S280" s="103" t="n">
        <v>1</v>
      </c>
      <c r="T280" s="104"/>
      <c r="U280" s="105" t="n">
        <f aca="false">IF(EXACT(O280,Y280),M280,M280*(1-'Расчет ПРЕДЗАКАЗ'!$D$10))</f>
        <v>7616</v>
      </c>
      <c r="V280" s="105" t="n">
        <f aca="false">P280*U280</f>
        <v>0</v>
      </c>
      <c r="W280" s="105" t="n">
        <f aca="false">IF(EXACT(O280,Y280),M280,M280*(1-'Расчет Прайс'!$D$10))</f>
        <v>7616</v>
      </c>
      <c r="X280" s="105" t="n">
        <f aca="false">P280*W280</f>
        <v>0</v>
      </c>
      <c r="Y280" s="106" t="s">
        <v>101</v>
      </c>
      <c r="Z280" s="107" t="n">
        <f aca="false">IF(EXACT(O280;Y280);Q280;0)</f>
        <v>0</v>
      </c>
      <c r="AA280" s="107" t="n">
        <f aca="false">IF(Z280=0;Q280;0)</f>
        <v>0</v>
      </c>
      <c r="AB280" s="108" t="n">
        <f aca="false">IF(U280=0,"",L280/U280-1)</f>
        <v>0.80015756302521</v>
      </c>
      <c r="AC280" s="108" t="n">
        <f aca="false">IF(W280=0,"",L280/W280-1)</f>
        <v>0.80015756302521</v>
      </c>
    </row>
    <row collapsed="false" customFormat="false" customHeight="true" hidden="false" ht="50.1" outlineLevel="0" r="281">
      <c r="A281" s="88"/>
      <c r="B281" s="88"/>
      <c r="C281" s="89"/>
      <c r="D281" s="89"/>
      <c r="E281" s="90"/>
      <c r="F281" s="91"/>
      <c r="G281" s="92"/>
      <c r="H281" s="93"/>
      <c r="I281" s="94"/>
      <c r="J281" s="95"/>
      <c r="K281" s="96" t="s">
        <v>102</v>
      </c>
      <c r="L281" s="97" t="n">
        <v>13710</v>
      </c>
      <c r="M281" s="98" t="n">
        <v>7616</v>
      </c>
      <c r="N281" s="99" t="s">
        <v>279</v>
      </c>
      <c r="O281" s="100" t="s">
        <v>101</v>
      </c>
      <c r="P281" s="101"/>
      <c r="Q281" s="97" t="n">
        <f aca="false">P281*M281</f>
        <v>0</v>
      </c>
      <c r="R281" s="102"/>
      <c r="S281" s="103" t="n">
        <v>16</v>
      </c>
      <c r="T281" s="109"/>
      <c r="U281" s="105" t="n">
        <f aca="false">IF(EXACT(O281,Y281),M281,M281*(1-'Расчет ПРЕДЗАКАЗ'!$D$10))</f>
        <v>7616</v>
      </c>
      <c r="V281" s="105" t="n">
        <f aca="false">P281*U281</f>
        <v>0</v>
      </c>
      <c r="W281" s="105" t="n">
        <f aca="false">IF(EXACT(O281,Y281),M281,M281*(1-'Расчет Прайс'!$D$10))</f>
        <v>7616</v>
      </c>
      <c r="X281" s="105" t="n">
        <f aca="false">P281*W281</f>
        <v>0</v>
      </c>
      <c r="Y281" s="106" t="s">
        <v>101</v>
      </c>
      <c r="Z281" s="107" t="n">
        <f aca="false">IF(EXACT(O281;Y281);Q281;0)</f>
        <v>0</v>
      </c>
      <c r="AA281" s="107" t="n">
        <f aca="false">IF(Z281=0;Q281;0)</f>
        <v>0</v>
      </c>
      <c r="AB281" s="108" t="n">
        <f aca="false">IF(U281=0;"";L281/U281-1)</f>
        <v>0.80015756302521</v>
      </c>
      <c r="AC281" s="108" t="n">
        <f aca="false">IF(W281=0;"";L281/W281-1)</f>
        <v>0.80015756302521</v>
      </c>
    </row>
    <row collapsed="false" customFormat="false" customHeight="true" hidden="false" ht="50.1" outlineLevel="0" r="282">
      <c r="A282" s="88"/>
      <c r="B282" s="88"/>
      <c r="C282" s="89"/>
      <c r="D282" s="89"/>
      <c r="E282" s="90"/>
      <c r="F282" s="91"/>
      <c r="G282" s="92"/>
      <c r="H282" s="93"/>
      <c r="I282" s="94"/>
      <c r="J282" s="95"/>
      <c r="K282" s="96" t="s">
        <v>123</v>
      </c>
      <c r="L282" s="97" t="n">
        <v>13710</v>
      </c>
      <c r="M282" s="98" t="n">
        <v>7616</v>
      </c>
      <c r="N282" s="99" t="s">
        <v>280</v>
      </c>
      <c r="O282" s="100" t="s">
        <v>101</v>
      </c>
      <c r="P282" s="101"/>
      <c r="Q282" s="97" t="n">
        <f aca="false">P282*M282</f>
        <v>0</v>
      </c>
      <c r="R282" s="102"/>
      <c r="S282" s="103" t="n">
        <v>7</v>
      </c>
      <c r="T282" s="109"/>
      <c r="U282" s="105" t="n">
        <f aca="false">IF(EXACT(O282,Y282),M282,M282*(1-'Расчет ПРЕДЗАКАЗ'!$D$10))</f>
        <v>7616</v>
      </c>
      <c r="V282" s="105" t="n">
        <f aca="false">P282*U282</f>
        <v>0</v>
      </c>
      <c r="W282" s="105" t="n">
        <f aca="false">IF(EXACT(O282,Y282),M282,M282*(1-'Расчет Прайс'!$D$10))</f>
        <v>7616</v>
      </c>
      <c r="X282" s="105" t="n">
        <f aca="false">P282*W282</f>
        <v>0</v>
      </c>
      <c r="Y282" s="106" t="s">
        <v>101</v>
      </c>
      <c r="Z282" s="107" t="n">
        <f aca="false">IF(EXACT(O282;Y282);Q282;0)</f>
        <v>0</v>
      </c>
      <c r="AA282" s="107" t="n">
        <f aca="false">IF(Z282=0;Q282;0)</f>
        <v>0</v>
      </c>
      <c r="AB282" s="108" t="n">
        <f aca="false">IF(U282=0;"";L282/U282-1)</f>
        <v>0.80015756302521</v>
      </c>
      <c r="AC282" s="108" t="n">
        <f aca="false">IF(W282=0;"";L282/W282-1)</f>
        <v>0.80015756302521</v>
      </c>
    </row>
    <row collapsed="false" customFormat="false" customHeight="true" hidden="false" ht="50.1" outlineLevel="0" r="283">
      <c r="A283" s="88"/>
      <c r="B283" s="88"/>
      <c r="C283" s="89"/>
      <c r="D283" s="89"/>
      <c r="E283" s="90"/>
      <c r="F283" s="91"/>
      <c r="G283" s="92"/>
      <c r="H283" s="93"/>
      <c r="I283" s="94"/>
      <c r="J283" s="95"/>
      <c r="K283" s="96" t="s">
        <v>106</v>
      </c>
      <c r="L283" s="97" t="n">
        <v>13710</v>
      </c>
      <c r="M283" s="98" t="n">
        <v>7616</v>
      </c>
      <c r="N283" s="99" t="s">
        <v>281</v>
      </c>
      <c r="O283" s="100" t="s">
        <v>101</v>
      </c>
      <c r="P283" s="101"/>
      <c r="Q283" s="97" t="n">
        <f aca="false">P283*M283</f>
        <v>0</v>
      </c>
      <c r="R283" s="102"/>
      <c r="S283" s="103" t="n">
        <v>6</v>
      </c>
      <c r="T283" s="109"/>
      <c r="U283" s="105" t="n">
        <f aca="false">IF(EXACT(O283,Y283),M283,M283*(1-'Расчет ПРЕДЗАКАЗ'!$D$10))</f>
        <v>7616</v>
      </c>
      <c r="V283" s="105" t="n">
        <f aca="false">P283*U283</f>
        <v>0</v>
      </c>
      <c r="W283" s="105" t="n">
        <f aca="false">IF(EXACT(O283,Y283),M283,M283*(1-'Расчет Прайс'!$D$10))</f>
        <v>7616</v>
      </c>
      <c r="X283" s="105" t="n">
        <f aca="false">P283*W283</f>
        <v>0</v>
      </c>
      <c r="Y283" s="106" t="s">
        <v>101</v>
      </c>
      <c r="Z283" s="107" t="n">
        <f aca="false">IF(EXACT(O283;Y283);Q283;0)</f>
        <v>0</v>
      </c>
      <c r="AA283" s="107" t="n">
        <f aca="false">IF(Z283=0;Q283;0)</f>
        <v>0</v>
      </c>
      <c r="AB283" s="108" t="n">
        <f aca="false">IF(U283=0;"";L283/U283-1)</f>
        <v>0.80015756302521</v>
      </c>
      <c r="AC283" s="108" t="n">
        <f aca="false">IF(W283=0;"";L283/W283-1)</f>
        <v>0.80015756302521</v>
      </c>
    </row>
    <row collapsed="false" customFormat="false" customHeight="true" hidden="false" ht="50.1" outlineLevel="0" r="284">
      <c r="A284" s="88"/>
      <c r="B284" s="88"/>
      <c r="C284" s="89"/>
      <c r="D284" s="89"/>
      <c r="E284" s="90"/>
      <c r="F284" s="91"/>
      <c r="G284" s="92"/>
      <c r="H284" s="93"/>
      <c r="I284" s="94"/>
      <c r="J284" s="95"/>
      <c r="K284" s="96" t="s">
        <v>110</v>
      </c>
      <c r="L284" s="97" t="n">
        <v>13710</v>
      </c>
      <c r="M284" s="98" t="n">
        <v>7616</v>
      </c>
      <c r="N284" s="99" t="s">
        <v>282</v>
      </c>
      <c r="O284" s="100" t="s">
        <v>101</v>
      </c>
      <c r="P284" s="101"/>
      <c r="Q284" s="97" t="n">
        <f aca="false">P284*M284</f>
        <v>0</v>
      </c>
      <c r="R284" s="102"/>
      <c r="S284" s="103" t="n">
        <v>2</v>
      </c>
      <c r="T284" s="109"/>
      <c r="U284" s="105" t="n">
        <f aca="false">IF(EXACT(O284,Y284),M284,M284*(1-'Расчет ПРЕДЗАКАЗ'!$D$10))</f>
        <v>7616</v>
      </c>
      <c r="V284" s="105" t="n">
        <f aca="false">P284*U284</f>
        <v>0</v>
      </c>
      <c r="W284" s="105" t="n">
        <f aca="false">IF(EXACT(O284,Y284),M284,M284*(1-'Расчет Прайс'!$D$10))</f>
        <v>7616</v>
      </c>
      <c r="X284" s="105" t="n">
        <f aca="false">P284*W284</f>
        <v>0</v>
      </c>
      <c r="Y284" s="106" t="s">
        <v>101</v>
      </c>
      <c r="Z284" s="107" t="n">
        <f aca="false">IF(EXACT(O284;Y284);Q284;0)</f>
        <v>0</v>
      </c>
      <c r="AA284" s="107" t="n">
        <f aca="false">IF(Z284=0;Q284;0)</f>
        <v>0</v>
      </c>
      <c r="AB284" s="108" t="n">
        <f aca="false">IF(U284=0;"";L284/U284-1)</f>
        <v>0.80015756302521</v>
      </c>
      <c r="AC284" s="108" t="n">
        <f aca="false">IF(W284=0;"";L284/W284-1)</f>
        <v>0.80015756302521</v>
      </c>
    </row>
    <row collapsed="false" customFormat="false" customHeight="true" hidden="false" ht="50.1" outlineLevel="0" r="285">
      <c r="A285" s="88"/>
      <c r="B285" s="88"/>
      <c r="C285" s="89"/>
      <c r="D285" s="89"/>
      <c r="E285" s="90"/>
      <c r="F285" s="91"/>
      <c r="G285" s="92"/>
      <c r="H285" s="93"/>
      <c r="I285" s="94"/>
      <c r="J285" s="95"/>
      <c r="K285" s="96" t="s">
        <v>112</v>
      </c>
      <c r="L285" s="97" t="n">
        <v>13710</v>
      </c>
      <c r="M285" s="98" t="n">
        <v>7616</v>
      </c>
      <c r="N285" s="99" t="s">
        <v>283</v>
      </c>
      <c r="O285" s="100" t="s">
        <v>101</v>
      </c>
      <c r="P285" s="101"/>
      <c r="Q285" s="97" t="n">
        <f aca="false">P285*M285</f>
        <v>0</v>
      </c>
      <c r="R285" s="102"/>
      <c r="S285" s="103" t="n">
        <v>2</v>
      </c>
      <c r="T285" s="109"/>
      <c r="U285" s="105" t="n">
        <f aca="false">IF(EXACT(O285,Y285),M285,M285*(1-'Расчет ПРЕДЗАКАЗ'!$D$10))</f>
        <v>7616</v>
      </c>
      <c r="V285" s="105" t="n">
        <f aca="false">P285*U285</f>
        <v>0</v>
      </c>
      <c r="W285" s="105" t="n">
        <f aca="false">IF(EXACT(O285,Y285),M285,M285*(1-'Расчет Прайс'!$D$10))</f>
        <v>7616</v>
      </c>
      <c r="X285" s="105" t="n">
        <f aca="false">P285*W285</f>
        <v>0</v>
      </c>
      <c r="Y285" s="106" t="s">
        <v>101</v>
      </c>
      <c r="Z285" s="107" t="n">
        <f aca="false">IF(EXACT(O285;Y285);Q285;0)</f>
        <v>0</v>
      </c>
      <c r="AA285" s="107" t="n">
        <f aca="false">IF(Z285=0;Q285;0)</f>
        <v>0</v>
      </c>
      <c r="AB285" s="108" t="n">
        <f aca="false">IF(U285=0;"";L285/U285-1)</f>
        <v>0.80015756302521</v>
      </c>
      <c r="AC285" s="108" t="n">
        <f aca="false">IF(W285=0;"";L285/W285-1)</f>
        <v>0.80015756302521</v>
      </c>
    </row>
    <row collapsed="false" customFormat="false" customHeight="true" hidden="false" ht="50.1" outlineLevel="0" r="286">
      <c r="A286" s="88"/>
      <c r="B286" s="88"/>
      <c r="C286" s="89"/>
      <c r="D286" s="89"/>
      <c r="E286" s="90"/>
      <c r="F286" s="91"/>
      <c r="G286" s="92"/>
      <c r="H286" s="93"/>
      <c r="I286" s="94"/>
      <c r="J286" s="95"/>
      <c r="K286" s="96" t="s">
        <v>114</v>
      </c>
      <c r="L286" s="97" t="n">
        <v>13710</v>
      </c>
      <c r="M286" s="98" t="n">
        <v>7616</v>
      </c>
      <c r="N286" s="99" t="s">
        <v>284</v>
      </c>
      <c r="O286" s="100" t="s">
        <v>101</v>
      </c>
      <c r="P286" s="101"/>
      <c r="Q286" s="97" t="n">
        <f aca="false">P286*M286</f>
        <v>0</v>
      </c>
      <c r="R286" s="102"/>
      <c r="S286" s="103" t="n">
        <v>3</v>
      </c>
      <c r="T286" s="109"/>
      <c r="U286" s="105" t="n">
        <f aca="false">IF(EXACT(O286,Y286),M286,M286*(1-'Расчет ПРЕДЗАКАЗ'!$D$10))</f>
        <v>7616</v>
      </c>
      <c r="V286" s="105" t="n">
        <f aca="false">P286*U286</f>
        <v>0</v>
      </c>
      <c r="W286" s="105" t="n">
        <f aca="false">IF(EXACT(O286,Y286),M286,M286*(1-'Расчет Прайс'!$D$10))</f>
        <v>7616</v>
      </c>
      <c r="X286" s="105" t="n">
        <f aca="false">P286*W286</f>
        <v>0</v>
      </c>
      <c r="Y286" s="106" t="s">
        <v>101</v>
      </c>
      <c r="Z286" s="107" t="n">
        <f aca="false">IF(EXACT(O286;Y286);Q286;0)</f>
        <v>0</v>
      </c>
      <c r="AA286" s="107" t="n">
        <f aca="false">IF(Z286=0;Q286;0)</f>
        <v>0</v>
      </c>
      <c r="AB286" s="108" t="n">
        <f aca="false">IF(U286=0;"";L286/U286-1)</f>
        <v>0.80015756302521</v>
      </c>
      <c r="AC286" s="108" t="n">
        <f aca="false">IF(W286=0;"";L286/W286-1)</f>
        <v>0.80015756302521</v>
      </c>
    </row>
    <row collapsed="false" customFormat="false" customHeight="true" hidden="false" ht="50.1" outlineLevel="0" r="287">
      <c r="A287" s="88"/>
      <c r="B287" s="88"/>
      <c r="C287" s="89"/>
      <c r="D287" s="89"/>
      <c r="E287" s="90"/>
      <c r="F287" s="91"/>
      <c r="G287" s="92"/>
      <c r="H287" s="93"/>
      <c r="I287" s="94"/>
      <c r="J287" s="95"/>
      <c r="K287" s="96" t="s">
        <v>263</v>
      </c>
      <c r="L287" s="97" t="n">
        <v>13710</v>
      </c>
      <c r="M287" s="98" t="n">
        <v>7616</v>
      </c>
      <c r="N287" s="99" t="s">
        <v>285</v>
      </c>
      <c r="O287" s="100" t="s">
        <v>101</v>
      </c>
      <c r="P287" s="101"/>
      <c r="Q287" s="97" t="n">
        <f aca="false">P287*M287</f>
        <v>0</v>
      </c>
      <c r="R287" s="102"/>
      <c r="S287" s="103" t="n">
        <v>2</v>
      </c>
      <c r="T287" s="109"/>
      <c r="U287" s="105" t="n">
        <f aca="false">IF(EXACT(O287,Y287),M287,M287*(1-'Расчет ПРЕДЗАКАЗ'!$D$10))</f>
        <v>7616</v>
      </c>
      <c r="V287" s="105" t="n">
        <f aca="false">P287*U287</f>
        <v>0</v>
      </c>
      <c r="W287" s="105" t="n">
        <f aca="false">IF(EXACT(O287,Y287),M287,M287*(1-'Расчет Прайс'!$D$10))</f>
        <v>7616</v>
      </c>
      <c r="X287" s="105" t="n">
        <f aca="false">P287*W287</f>
        <v>0</v>
      </c>
      <c r="Y287" s="106" t="s">
        <v>101</v>
      </c>
      <c r="Z287" s="107" t="n">
        <f aca="false">IF(EXACT(O287;Y287);Q287;0)</f>
        <v>0</v>
      </c>
      <c r="AA287" s="107" t="n">
        <f aca="false">IF(Z287=0;Q287;0)</f>
        <v>0</v>
      </c>
      <c r="AB287" s="108" t="n">
        <f aca="false">IF(U287=0;"";L287/U287-1)</f>
        <v>0.80015756302521</v>
      </c>
      <c r="AC287" s="108" t="n">
        <f aca="false">IF(W287=0;"";L287/W287-1)</f>
        <v>0.80015756302521</v>
      </c>
    </row>
    <row collapsed="false" customFormat="false" customHeight="true" hidden="false" ht="50.1" outlineLevel="0" r="288">
      <c r="A288" s="88"/>
      <c r="B288" s="88"/>
      <c r="C288" s="89"/>
      <c r="D288" s="89"/>
      <c r="E288" s="90"/>
      <c r="F288" s="91"/>
      <c r="G288" s="92"/>
      <c r="H288" s="93"/>
      <c r="I288" s="94"/>
      <c r="J288" s="95"/>
      <c r="K288" s="96" t="s">
        <v>265</v>
      </c>
      <c r="L288" s="97" t="n">
        <v>13710</v>
      </c>
      <c r="M288" s="98" t="n">
        <v>7616</v>
      </c>
      <c r="N288" s="99" t="s">
        <v>286</v>
      </c>
      <c r="O288" s="100" t="s">
        <v>101</v>
      </c>
      <c r="P288" s="101"/>
      <c r="Q288" s="97" t="n">
        <f aca="false">P288*M288</f>
        <v>0</v>
      </c>
      <c r="R288" s="102"/>
      <c r="S288" s="103" t="n">
        <v>3</v>
      </c>
      <c r="T288" s="109"/>
      <c r="U288" s="105" t="n">
        <f aca="false">IF(EXACT(O288,Y288),M288,M288*(1-'Расчет ПРЕДЗАКАЗ'!$D$10))</f>
        <v>7616</v>
      </c>
      <c r="V288" s="105" t="n">
        <f aca="false">P288*U288</f>
        <v>0</v>
      </c>
      <c r="W288" s="105" t="n">
        <f aca="false">IF(EXACT(O288,Y288),M288,M288*(1-'Расчет Прайс'!$D$10))</f>
        <v>7616</v>
      </c>
      <c r="X288" s="105" t="n">
        <f aca="false">P288*W288</f>
        <v>0</v>
      </c>
      <c r="Y288" s="106" t="s">
        <v>101</v>
      </c>
      <c r="Z288" s="107" t="n">
        <f aca="false">IF(EXACT(O288;Y288);Q288;0)</f>
        <v>0</v>
      </c>
      <c r="AA288" s="107" t="n">
        <f aca="false">IF(Z288=0;Q288;0)</f>
        <v>0</v>
      </c>
      <c r="AB288" s="108" t="n">
        <f aca="false">IF(U288=0;"";L288/U288-1)</f>
        <v>0.80015756302521</v>
      </c>
      <c r="AC288" s="108" t="n">
        <f aca="false">IF(W288=0;"";L288/W288-1)</f>
        <v>0.80015756302521</v>
      </c>
    </row>
    <row collapsed="false" customFormat="false" customHeight="true" hidden="false" ht="50.1" outlineLevel="0" r="289">
      <c r="A289" s="88"/>
      <c r="B289" s="88"/>
      <c r="C289" s="89"/>
      <c r="D289" s="89"/>
      <c r="E289" s="90"/>
      <c r="F289" s="91"/>
      <c r="G289" s="92"/>
      <c r="H289" s="93"/>
      <c r="I289" s="94"/>
      <c r="J289" s="95"/>
      <c r="K289" s="96"/>
      <c r="L289" s="97"/>
      <c r="M289" s="98"/>
      <c r="N289" s="112"/>
      <c r="O289" s="100"/>
      <c r="P289" s="101"/>
      <c r="Q289" s="97" t="n">
        <f aca="false">P289*M289</f>
        <v>0</v>
      </c>
      <c r="R289" s="110"/>
      <c r="S289" s="103"/>
      <c r="T289" s="111"/>
      <c r="U289" s="105" t="e">
        <f aca="false">IF(EXACT(O289,Y289),M289,M289*(1-'Расчет ПРЕДЗАКАЗ'!$D$10))</f>
        <v>#NAME?</v>
      </c>
      <c r="V289" s="105" t="e">
        <f aca="false">P289*U289</f>
        <v>#NAME?</v>
      </c>
      <c r="W289" s="105" t="e">
        <f aca="false">IF(EXACT(O289,Y289),M289,M289*(1-'Расчет Прайс'!$D$10))</f>
        <v>#NAME?</v>
      </c>
      <c r="X289" s="105" t="e">
        <f aca="false">P289*W289</f>
        <v>#NAME?</v>
      </c>
      <c r="Y289" s="106" t="s">
        <v>101</v>
      </c>
      <c r="Z289" s="107" t="n">
        <f aca="false">IF(EXACT(O289;Y289);Q289;0)</f>
        <v>0</v>
      </c>
      <c r="AA289" s="107" t="n">
        <f aca="false">IF(Z289=0;Q289;0)</f>
        <v>0</v>
      </c>
      <c r="AB289" s="108" t="e">
        <f aca="false">IF(U289=0;"";L289/U289-1)</f>
        <v>#NAME?</v>
      </c>
      <c r="AC289" s="108" t="e">
        <f aca="false">IF(W289=0;"";L289/W289-1)</f>
        <v>#NAME?</v>
      </c>
    </row>
    <row collapsed="false" customFormat="false" customHeight="true" hidden="false" ht="50.1" outlineLevel="0" r="290">
      <c r="A290" s="88"/>
      <c r="B290" s="88"/>
      <c r="C290" s="89"/>
      <c r="D290" s="89"/>
      <c r="E290" s="90"/>
      <c r="F290" s="91"/>
      <c r="G290" s="92"/>
      <c r="H290" s="93"/>
      <c r="I290" s="94"/>
      <c r="J290" s="95"/>
      <c r="K290" s="96"/>
      <c r="L290" s="97"/>
      <c r="M290" s="98"/>
      <c r="N290" s="112"/>
      <c r="O290" s="100"/>
      <c r="P290" s="101"/>
      <c r="Q290" s="97" t="n">
        <f aca="false">P290*M290</f>
        <v>0</v>
      </c>
      <c r="R290" s="110"/>
      <c r="S290" s="103"/>
      <c r="T290" s="111"/>
      <c r="U290" s="105" t="e">
        <f aca="false">IF(EXACT(O290,Y290),M290,M290*(1-'Расчет ПРЕДЗАКАЗ'!$D$10))</f>
        <v>#NAME?</v>
      </c>
      <c r="V290" s="105" t="e">
        <f aca="false">P290*U290</f>
        <v>#NAME?</v>
      </c>
      <c r="W290" s="105" t="e">
        <f aca="false">IF(EXACT(O290,Y290),M290,M290*(1-'Расчет Прайс'!$D$10))</f>
        <v>#NAME?</v>
      </c>
      <c r="X290" s="105" t="e">
        <f aca="false">P290*W290</f>
        <v>#NAME?</v>
      </c>
      <c r="Y290" s="106" t="s">
        <v>101</v>
      </c>
      <c r="Z290" s="107" t="n">
        <f aca="false">IF(EXACT(O290;Y290);Q290;0)</f>
        <v>0</v>
      </c>
      <c r="AA290" s="107" t="n">
        <f aca="false">IF(Z290=0;Q290;0)</f>
        <v>0</v>
      </c>
      <c r="AB290" s="108" t="e">
        <f aca="false">IF(U290=0;"";L290/U290-1)</f>
        <v>#NAME?</v>
      </c>
      <c r="AC290" s="108" t="e">
        <f aca="false">IF(W290=0;"";L290/W290-1)</f>
        <v>#NAME?</v>
      </c>
    </row>
    <row collapsed="false" customFormat="false" customHeight="true" hidden="false" ht="50.1" outlineLevel="0" r="291">
      <c r="A291" s="88"/>
      <c r="B291" s="88"/>
      <c r="C291" s="89"/>
      <c r="D291" s="89"/>
      <c r="E291" s="90"/>
      <c r="F291" s="91"/>
      <c r="G291" s="92"/>
      <c r="H291" s="93"/>
      <c r="I291" s="94"/>
      <c r="J291" s="95"/>
      <c r="K291" s="96"/>
      <c r="L291" s="97"/>
      <c r="M291" s="98"/>
      <c r="N291" s="110"/>
      <c r="O291" s="100"/>
      <c r="P291" s="101"/>
      <c r="Q291" s="97" t="n">
        <f aca="false">P291*M291</f>
        <v>0</v>
      </c>
      <c r="R291" s="110"/>
      <c r="S291" s="103"/>
      <c r="T291" s="111"/>
      <c r="U291" s="105" t="e">
        <f aca="false">IF(EXACT(O291,Y291),M291,M291*(1-'Расчет ПРЕДЗАКАЗ'!$D$10))</f>
        <v>#NAME?</v>
      </c>
      <c r="V291" s="105" t="e">
        <f aca="false">P291*U291</f>
        <v>#NAME?</v>
      </c>
      <c r="W291" s="105" t="e">
        <f aca="false">IF(EXACT(O291,Y291),M291,M291*(1-'Расчет Прайс'!$D$10))</f>
        <v>#NAME?</v>
      </c>
      <c r="X291" s="105" t="e">
        <f aca="false">P291*W291</f>
        <v>#NAME?</v>
      </c>
      <c r="Y291" s="106" t="s">
        <v>101</v>
      </c>
      <c r="Z291" s="107" t="n">
        <f aca="false">IF(EXACT(O291;Y291);Q291;0)</f>
        <v>0</v>
      </c>
      <c r="AA291" s="107" t="n">
        <f aca="false">IF(Z291=0;Q291;0)</f>
        <v>0</v>
      </c>
      <c r="AB291" s="108" t="e">
        <f aca="false">IF(U291=0;"";L291/U291-1)</f>
        <v>#NAME?</v>
      </c>
      <c r="AC291" s="108" t="e">
        <f aca="false">IF(W291=0;"";L291/W291-1)</f>
        <v>#NAME?</v>
      </c>
    </row>
    <row collapsed="false" customFormat="false" customHeight="true" hidden="false" ht="50.1" outlineLevel="0" r="292">
      <c r="A292" s="88"/>
      <c r="B292" s="88"/>
      <c r="C292" s="89"/>
      <c r="D292" s="89"/>
      <c r="E292" s="90"/>
      <c r="F292" s="91"/>
      <c r="G292" s="92"/>
      <c r="H292" s="93"/>
      <c r="I292" s="94"/>
      <c r="J292" s="95"/>
      <c r="K292" s="96"/>
      <c r="L292" s="97"/>
      <c r="M292" s="98"/>
      <c r="N292" s="110"/>
      <c r="O292" s="100"/>
      <c r="P292" s="101"/>
      <c r="Q292" s="97" t="n">
        <f aca="false">P292*M292</f>
        <v>0</v>
      </c>
      <c r="R292" s="110"/>
      <c r="S292" s="103"/>
      <c r="T292" s="111"/>
      <c r="U292" s="105" t="e">
        <f aca="false">IF(EXACT(O292,Y292),M292,M292*(1-'Расчет ПРЕДЗАКАЗ'!$D$10))</f>
        <v>#NAME?</v>
      </c>
      <c r="V292" s="105" t="e">
        <f aca="false">P292*U292</f>
        <v>#NAME?</v>
      </c>
      <c r="W292" s="105" t="e">
        <f aca="false">IF(EXACT(O292,Y292),M292,M292*(1-'Расчет Прайс'!$D$10))</f>
        <v>#NAME?</v>
      </c>
      <c r="X292" s="105" t="e">
        <f aca="false">P292*W292</f>
        <v>#NAME?</v>
      </c>
      <c r="Y292" s="106" t="s">
        <v>101</v>
      </c>
      <c r="Z292" s="107" t="n">
        <f aca="false">IF(EXACT(O292;Y292);Q292;0)</f>
        <v>0</v>
      </c>
      <c r="AA292" s="107" t="n">
        <f aca="false">IF(Z292=0;Q292;0)</f>
        <v>0</v>
      </c>
      <c r="AB292" s="108" t="e">
        <f aca="false">IF(U292=0;"";L292/U292-1)</f>
        <v>#NAME?</v>
      </c>
      <c r="AC292" s="108" t="e">
        <f aca="false">IF(W292=0;"";L292/W292-1)</f>
        <v>#NAME?</v>
      </c>
    </row>
    <row collapsed="false" customFormat="false" customHeight="true" hidden="false" ht="50.1" outlineLevel="0" r="293">
      <c r="A293" s="88"/>
      <c r="B293" s="88"/>
      <c r="C293" s="89"/>
      <c r="D293" s="89"/>
      <c r="E293" s="90"/>
      <c r="F293" s="91"/>
      <c r="G293" s="92"/>
      <c r="H293" s="93"/>
      <c r="I293" s="94"/>
      <c r="J293" s="95"/>
      <c r="K293" s="96"/>
      <c r="L293" s="97"/>
      <c r="M293" s="98"/>
      <c r="N293" s="110"/>
      <c r="O293" s="100"/>
      <c r="P293" s="101"/>
      <c r="Q293" s="97" t="n">
        <f aca="false">P293*M293</f>
        <v>0</v>
      </c>
      <c r="R293" s="110"/>
      <c r="S293" s="103"/>
      <c r="T293" s="111"/>
      <c r="U293" s="105" t="e">
        <f aca="false">IF(EXACT(O293,Y293),M293,M293*(1-'Расчет ПРЕДЗАКАЗ'!$D$10))</f>
        <v>#NAME?</v>
      </c>
      <c r="V293" s="105" t="e">
        <f aca="false">P293*U293</f>
        <v>#NAME?</v>
      </c>
      <c r="W293" s="105" t="e">
        <f aca="false">IF(EXACT(O293,Y293),M293,M293*(1-'Расчет Прайс'!$D$10))</f>
        <v>#NAME?</v>
      </c>
      <c r="X293" s="105" t="e">
        <f aca="false">P293*W293</f>
        <v>#NAME?</v>
      </c>
      <c r="Y293" s="106" t="s">
        <v>101</v>
      </c>
      <c r="Z293" s="107" t="n">
        <f aca="false">IF(EXACT(O293;Y293);Q293;0)</f>
        <v>0</v>
      </c>
      <c r="AA293" s="107" t="n">
        <f aca="false">IF(Z293=0;Q293;0)</f>
        <v>0</v>
      </c>
      <c r="AB293" s="108" t="e">
        <f aca="false">IF(U293=0;"";L293/U293-1)</f>
        <v>#NAME?</v>
      </c>
      <c r="AC293" s="108" t="e">
        <f aca="false">IF(W293=0;"";L293/W293-1)</f>
        <v>#NAME?</v>
      </c>
    </row>
    <row collapsed="false" customFormat="false" customHeight="true" hidden="false" ht="50.1" outlineLevel="0" r="294">
      <c r="A294" s="88"/>
      <c r="B294" s="88"/>
      <c r="C294" s="89"/>
      <c r="D294" s="89"/>
      <c r="E294" s="90"/>
      <c r="F294" s="91"/>
      <c r="G294" s="92"/>
      <c r="H294" s="93"/>
      <c r="I294" s="94"/>
      <c r="J294" s="95"/>
      <c r="K294" s="96"/>
      <c r="L294" s="97"/>
      <c r="M294" s="98"/>
      <c r="N294" s="110"/>
      <c r="O294" s="100"/>
      <c r="P294" s="101"/>
      <c r="Q294" s="97" t="n">
        <f aca="false">P294*M294</f>
        <v>0</v>
      </c>
      <c r="R294" s="110"/>
      <c r="S294" s="103"/>
      <c r="T294" s="111"/>
      <c r="U294" s="105" t="e">
        <f aca="false">IF(EXACT(O294,Y294),M294,M294*(1-'Расчет ПРЕДЗАКАЗ'!$D$10))</f>
        <v>#NAME?</v>
      </c>
      <c r="V294" s="105" t="e">
        <f aca="false">P294*U294</f>
        <v>#NAME?</v>
      </c>
      <c r="W294" s="105" t="e">
        <f aca="false">IF(EXACT(O294,Y294),M294,M294*(1-'Расчет Прайс'!$D$10))</f>
        <v>#NAME?</v>
      </c>
      <c r="X294" s="105" t="e">
        <f aca="false">P294*W294</f>
        <v>#NAME?</v>
      </c>
      <c r="Y294" s="106" t="s">
        <v>101</v>
      </c>
      <c r="Z294" s="107" t="n">
        <f aca="false">IF(EXACT(O294;Y294);Q294;0)</f>
        <v>0</v>
      </c>
      <c r="AA294" s="107" t="n">
        <f aca="false">IF(Z294=0;Q294;0)</f>
        <v>0</v>
      </c>
      <c r="AB294" s="108" t="e">
        <f aca="false">IF(U294=0;"";L294/U294-1)</f>
        <v>#NAME?</v>
      </c>
      <c r="AC294" s="108" t="e">
        <f aca="false">IF(W294=0;"";L294/W294-1)</f>
        <v>#NAME?</v>
      </c>
    </row>
    <row collapsed="false" customFormat="false" customHeight="true" hidden="false" ht="11.25" outlineLevel="0" r="295"/>
    <row collapsed="false" customFormat="false" customHeight="true" hidden="false" ht="50.1" outlineLevel="0" r="296">
      <c r="A296" s="88" t="n">
        <v>181</v>
      </c>
      <c r="B296" s="88" t="s">
        <v>287</v>
      </c>
      <c r="C296" s="89" t="s">
        <v>288</v>
      </c>
      <c r="D296" s="89" t="s">
        <v>93</v>
      </c>
      <c r="E296" s="90" t="s">
        <v>93</v>
      </c>
      <c r="F296" s="91" t="s">
        <v>246</v>
      </c>
      <c r="G296" s="92" t="s">
        <v>289</v>
      </c>
      <c r="H296" s="93" t="s">
        <v>247</v>
      </c>
      <c r="I296" s="94" t="s">
        <v>290</v>
      </c>
      <c r="J296" s="95" t="s">
        <v>98</v>
      </c>
      <c r="K296" s="96" t="s">
        <v>99</v>
      </c>
      <c r="L296" s="97" t="n">
        <v>12170</v>
      </c>
      <c r="M296" s="98" t="n">
        <v>7603</v>
      </c>
      <c r="N296" s="99" t="s">
        <v>291</v>
      </c>
      <c r="O296" s="100"/>
      <c r="P296" s="101"/>
      <c r="Q296" s="97" t="n">
        <f aca="false">P296*M296</f>
        <v>0</v>
      </c>
      <c r="R296" s="102"/>
      <c r="S296" s="103" t="n">
        <v>113</v>
      </c>
      <c r="T296" s="104"/>
      <c r="U296" s="105" t="e">
        <f aca="false">IF(EXACT(O296,Y296),M296,M296*(1-'Расчет ПРЕДЗАКАЗ'!$D$10))</f>
        <v>#NAME?</v>
      </c>
      <c r="V296" s="105" t="e">
        <f aca="false">P296*U296</f>
        <v>#NAME?</v>
      </c>
      <c r="W296" s="105" t="e">
        <f aca="false">IF(EXACT(O296,Y296),M296,M296*(1-'Расчет Прайс'!$D$10))</f>
        <v>#NAME?</v>
      </c>
      <c r="X296" s="105" t="e">
        <f aca="false">P296*W296</f>
        <v>#NAME?</v>
      </c>
      <c r="Y296" s="106" t="s">
        <v>101</v>
      </c>
      <c r="Z296" s="107" t="n">
        <f aca="false">IF(EXACT(O296;Y296);Q296;0)</f>
        <v>0</v>
      </c>
      <c r="AA296" s="107" t="n">
        <f aca="false">IF(Z296=0;Q296;0)</f>
        <v>0</v>
      </c>
      <c r="AB296" s="108" t="e">
        <f aca="false">IF(U296=0,"",L296/U296-1)</f>
        <v>#NAME?</v>
      </c>
      <c r="AC296" s="108" t="e">
        <f aca="false">IF(W296=0,"",L296/W296-1)</f>
        <v>#NAME?</v>
      </c>
    </row>
    <row collapsed="false" customFormat="false" customHeight="true" hidden="false" ht="50.1" outlineLevel="0" r="297">
      <c r="A297" s="88"/>
      <c r="B297" s="88"/>
      <c r="C297" s="89"/>
      <c r="D297" s="89"/>
      <c r="E297" s="90"/>
      <c r="F297" s="91"/>
      <c r="G297" s="92"/>
      <c r="H297" s="93"/>
      <c r="I297" s="94"/>
      <c r="J297" s="95"/>
      <c r="K297" s="96" t="s">
        <v>102</v>
      </c>
      <c r="L297" s="97" t="n">
        <v>12170</v>
      </c>
      <c r="M297" s="98" t="n">
        <v>7603</v>
      </c>
      <c r="N297" s="99" t="s">
        <v>292</v>
      </c>
      <c r="O297" s="100"/>
      <c r="P297" s="101"/>
      <c r="Q297" s="97" t="n">
        <f aca="false">P297*M297</f>
        <v>0</v>
      </c>
      <c r="R297" s="102"/>
      <c r="S297" s="103" t="n">
        <v>182</v>
      </c>
      <c r="T297" s="109"/>
      <c r="U297" s="105" t="e">
        <f aca="false">IF(EXACT(O297,Y297),M297,M297*(1-'Расчет ПРЕДЗАКАЗ'!$D$10))</f>
        <v>#NAME?</v>
      </c>
      <c r="V297" s="105" t="e">
        <f aca="false">P297*U297</f>
        <v>#NAME?</v>
      </c>
      <c r="W297" s="105" t="e">
        <f aca="false">IF(EXACT(O297,Y297),M297,M297*(1-'Расчет Прайс'!$D$10))</f>
        <v>#NAME?</v>
      </c>
      <c r="X297" s="105" t="e">
        <f aca="false">P297*W297</f>
        <v>#NAME?</v>
      </c>
      <c r="Y297" s="106" t="s">
        <v>101</v>
      </c>
      <c r="Z297" s="107" t="n">
        <f aca="false">IF(EXACT(O297;Y297);Q297;0)</f>
        <v>0</v>
      </c>
      <c r="AA297" s="107" t="n">
        <f aca="false">IF(Z297=0;Q297;0)</f>
        <v>0</v>
      </c>
      <c r="AB297" s="108" t="e">
        <f aca="false">IF(U297=0;"";L297/U297-1)</f>
        <v>#NAME?</v>
      </c>
      <c r="AC297" s="108" t="e">
        <f aca="false">IF(W297=0;"";L297/W297-1)</f>
        <v>#NAME?</v>
      </c>
    </row>
    <row collapsed="false" customFormat="false" customHeight="true" hidden="false" ht="50.1" outlineLevel="0" r="298">
      <c r="A298" s="88"/>
      <c r="B298" s="88"/>
      <c r="C298" s="89"/>
      <c r="D298" s="89"/>
      <c r="E298" s="90"/>
      <c r="F298" s="91"/>
      <c r="G298" s="92"/>
      <c r="H298" s="93"/>
      <c r="I298" s="94"/>
      <c r="J298" s="95"/>
      <c r="K298" s="96" t="s">
        <v>123</v>
      </c>
      <c r="L298" s="97" t="n">
        <v>12170</v>
      </c>
      <c r="M298" s="98" t="n">
        <v>7603</v>
      </c>
      <c r="N298" s="99" t="s">
        <v>293</v>
      </c>
      <c r="O298" s="100"/>
      <c r="P298" s="101"/>
      <c r="Q298" s="97" t="n">
        <f aca="false">P298*M298</f>
        <v>0</v>
      </c>
      <c r="R298" s="102"/>
      <c r="S298" s="103" t="n">
        <v>77</v>
      </c>
      <c r="T298" s="109"/>
      <c r="U298" s="105" t="e">
        <f aca="false">IF(EXACT(O298,Y298),M298,M298*(1-'Расчет ПРЕДЗАКАЗ'!$D$10))</f>
        <v>#NAME?</v>
      </c>
      <c r="V298" s="105" t="e">
        <f aca="false">P298*U298</f>
        <v>#NAME?</v>
      </c>
      <c r="W298" s="105" t="e">
        <f aca="false">IF(EXACT(O298,Y298),M298,M298*(1-'Расчет Прайс'!$D$10))</f>
        <v>#NAME?</v>
      </c>
      <c r="X298" s="105" t="e">
        <f aca="false">P298*W298</f>
        <v>#NAME?</v>
      </c>
      <c r="Y298" s="106" t="s">
        <v>101</v>
      </c>
      <c r="Z298" s="107" t="n">
        <f aca="false">IF(EXACT(O298;Y298);Q298;0)</f>
        <v>0</v>
      </c>
      <c r="AA298" s="107" t="n">
        <f aca="false">IF(Z298=0;Q298;0)</f>
        <v>0</v>
      </c>
      <c r="AB298" s="108" t="e">
        <f aca="false">IF(U298=0;"";L298/U298-1)</f>
        <v>#NAME?</v>
      </c>
      <c r="AC298" s="108" t="e">
        <f aca="false">IF(W298=0;"";L298/W298-1)</f>
        <v>#NAME?</v>
      </c>
    </row>
    <row collapsed="false" customFormat="false" customHeight="true" hidden="false" ht="50.1" outlineLevel="0" r="299">
      <c r="A299" s="88"/>
      <c r="B299" s="88"/>
      <c r="C299" s="89"/>
      <c r="D299" s="89"/>
      <c r="E299" s="90"/>
      <c r="F299" s="91"/>
      <c r="G299" s="92"/>
      <c r="H299" s="93"/>
      <c r="I299" s="94"/>
      <c r="J299" s="95"/>
      <c r="K299" s="96" t="s">
        <v>104</v>
      </c>
      <c r="L299" s="97" t="n">
        <v>12170</v>
      </c>
      <c r="M299" s="98" t="n">
        <v>7603</v>
      </c>
      <c r="N299" s="99" t="s">
        <v>294</v>
      </c>
      <c r="O299" s="100"/>
      <c r="P299" s="101"/>
      <c r="Q299" s="97" t="n">
        <f aca="false">P299*M299</f>
        <v>0</v>
      </c>
      <c r="R299" s="102"/>
      <c r="S299" s="103" t="n">
        <v>154</v>
      </c>
      <c r="T299" s="109"/>
      <c r="U299" s="105" t="e">
        <f aca="false">IF(EXACT(O299,Y299),M299,M299*(1-'Расчет ПРЕДЗАКАЗ'!$D$10))</f>
        <v>#NAME?</v>
      </c>
      <c r="V299" s="105" t="e">
        <f aca="false">P299*U299</f>
        <v>#NAME?</v>
      </c>
      <c r="W299" s="105" t="e">
        <f aca="false">IF(EXACT(O299,Y299),M299,M299*(1-'Расчет Прайс'!$D$10))</f>
        <v>#NAME?</v>
      </c>
      <c r="X299" s="105" t="e">
        <f aca="false">P299*W299</f>
        <v>#NAME?</v>
      </c>
      <c r="Y299" s="106" t="s">
        <v>101</v>
      </c>
      <c r="Z299" s="107" t="n">
        <f aca="false">IF(EXACT(O299;Y299);Q299;0)</f>
        <v>0</v>
      </c>
      <c r="AA299" s="107" t="n">
        <f aca="false">IF(Z299=0;Q299;0)</f>
        <v>0</v>
      </c>
      <c r="AB299" s="108" t="e">
        <f aca="false">IF(U299=0;"";L299/U299-1)</f>
        <v>#NAME?</v>
      </c>
      <c r="AC299" s="108" t="e">
        <f aca="false">IF(W299=0;"";L299/W299-1)</f>
        <v>#NAME?</v>
      </c>
    </row>
    <row collapsed="false" customFormat="false" customHeight="true" hidden="false" ht="50.1" outlineLevel="0" r="300">
      <c r="A300" s="88"/>
      <c r="B300" s="88"/>
      <c r="C300" s="89"/>
      <c r="D300" s="89"/>
      <c r="E300" s="90"/>
      <c r="F300" s="91"/>
      <c r="G300" s="92"/>
      <c r="H300" s="93"/>
      <c r="I300" s="94"/>
      <c r="J300" s="95"/>
      <c r="K300" s="96" t="s">
        <v>106</v>
      </c>
      <c r="L300" s="97" t="n">
        <v>12170</v>
      </c>
      <c r="M300" s="98" t="n">
        <v>7603</v>
      </c>
      <c r="N300" s="99" t="s">
        <v>295</v>
      </c>
      <c r="O300" s="100"/>
      <c r="P300" s="101"/>
      <c r="Q300" s="97" t="n">
        <f aca="false">P300*M300</f>
        <v>0</v>
      </c>
      <c r="R300" s="102"/>
      <c r="S300" s="103" t="n">
        <v>164</v>
      </c>
      <c r="T300" s="109"/>
      <c r="U300" s="105" t="e">
        <f aca="false">IF(EXACT(O300,Y300),M300,M300*(1-'Расчет ПРЕДЗАКАЗ'!$D$10))</f>
        <v>#NAME?</v>
      </c>
      <c r="V300" s="105" t="e">
        <f aca="false">P300*U300</f>
        <v>#NAME?</v>
      </c>
      <c r="W300" s="105" t="e">
        <f aca="false">IF(EXACT(O300,Y300),M300,M300*(1-'Расчет Прайс'!$D$10))</f>
        <v>#NAME?</v>
      </c>
      <c r="X300" s="105" t="e">
        <f aca="false">P300*W300</f>
        <v>#NAME?</v>
      </c>
      <c r="Y300" s="106" t="s">
        <v>101</v>
      </c>
      <c r="Z300" s="107" t="n">
        <f aca="false">IF(EXACT(O300;Y300);Q300;0)</f>
        <v>0</v>
      </c>
      <c r="AA300" s="107" t="n">
        <f aca="false">IF(Z300=0;Q300;0)</f>
        <v>0</v>
      </c>
      <c r="AB300" s="108" t="e">
        <f aca="false">IF(U300=0;"";L300/U300-1)</f>
        <v>#NAME?</v>
      </c>
      <c r="AC300" s="108" t="e">
        <f aca="false">IF(W300=0;"";L300/W300-1)</f>
        <v>#NAME?</v>
      </c>
    </row>
    <row collapsed="false" customFormat="false" customHeight="true" hidden="false" ht="50.1" outlineLevel="0" r="301">
      <c r="A301" s="88"/>
      <c r="B301" s="88"/>
      <c r="C301" s="89"/>
      <c r="D301" s="89"/>
      <c r="E301" s="90"/>
      <c r="F301" s="91"/>
      <c r="G301" s="92"/>
      <c r="H301" s="93"/>
      <c r="I301" s="94"/>
      <c r="J301" s="95"/>
      <c r="K301" s="96" t="s">
        <v>108</v>
      </c>
      <c r="L301" s="97" t="n">
        <v>12170</v>
      </c>
      <c r="M301" s="98" t="n">
        <v>7603</v>
      </c>
      <c r="N301" s="99" t="s">
        <v>296</v>
      </c>
      <c r="O301" s="100"/>
      <c r="P301" s="101"/>
      <c r="Q301" s="97" t="n">
        <f aca="false">P301*M301</f>
        <v>0</v>
      </c>
      <c r="R301" s="102"/>
      <c r="S301" s="103" t="n">
        <v>31</v>
      </c>
      <c r="T301" s="109"/>
      <c r="U301" s="105" t="e">
        <f aca="false">IF(EXACT(O301,Y301),M301,M301*(1-'Расчет ПРЕДЗАКАЗ'!$D$10))</f>
        <v>#NAME?</v>
      </c>
      <c r="V301" s="105" t="e">
        <f aca="false">P301*U301</f>
        <v>#NAME?</v>
      </c>
      <c r="W301" s="105" t="e">
        <f aca="false">IF(EXACT(O301,Y301),M301,M301*(1-'Расчет Прайс'!$D$10))</f>
        <v>#NAME?</v>
      </c>
      <c r="X301" s="105" t="e">
        <f aca="false">P301*W301</f>
        <v>#NAME?</v>
      </c>
      <c r="Y301" s="106" t="s">
        <v>101</v>
      </c>
      <c r="Z301" s="107" t="n">
        <f aca="false">IF(EXACT(O301;Y301);Q301;0)</f>
        <v>0</v>
      </c>
      <c r="AA301" s="107" t="n">
        <f aca="false">IF(Z301=0;Q301;0)</f>
        <v>0</v>
      </c>
      <c r="AB301" s="108" t="e">
        <f aca="false">IF(U301=0;"";L301/U301-1)</f>
        <v>#NAME?</v>
      </c>
      <c r="AC301" s="108" t="e">
        <f aca="false">IF(W301=0;"";L301/W301-1)</f>
        <v>#NAME?</v>
      </c>
    </row>
    <row collapsed="false" customFormat="false" customHeight="true" hidden="false" ht="50.1" outlineLevel="0" r="302">
      <c r="A302" s="88"/>
      <c r="B302" s="88"/>
      <c r="C302" s="89"/>
      <c r="D302" s="89"/>
      <c r="E302" s="90"/>
      <c r="F302" s="91"/>
      <c r="G302" s="92"/>
      <c r="H302" s="93"/>
      <c r="I302" s="94"/>
      <c r="J302" s="95"/>
      <c r="K302" s="96" t="s">
        <v>110</v>
      </c>
      <c r="L302" s="97" t="n">
        <v>12170</v>
      </c>
      <c r="M302" s="98" t="n">
        <v>7603</v>
      </c>
      <c r="N302" s="99" t="s">
        <v>297</v>
      </c>
      <c r="O302" s="100"/>
      <c r="P302" s="101"/>
      <c r="Q302" s="97" t="n">
        <f aca="false">P302*M302</f>
        <v>0</v>
      </c>
      <c r="R302" s="102"/>
      <c r="S302" s="103" t="n">
        <v>87</v>
      </c>
      <c r="T302" s="109"/>
      <c r="U302" s="105" t="e">
        <f aca="false">IF(EXACT(O302,Y302),M302,M302*(1-'Расчет ПРЕДЗАКАЗ'!$D$10))</f>
        <v>#NAME?</v>
      </c>
      <c r="V302" s="105" t="e">
        <f aca="false">P302*U302</f>
        <v>#NAME?</v>
      </c>
      <c r="W302" s="105" t="e">
        <f aca="false">IF(EXACT(O302,Y302),M302,M302*(1-'Расчет Прайс'!$D$10))</f>
        <v>#NAME?</v>
      </c>
      <c r="X302" s="105" t="e">
        <f aca="false">P302*W302</f>
        <v>#NAME?</v>
      </c>
      <c r="Y302" s="106" t="s">
        <v>101</v>
      </c>
      <c r="Z302" s="107" t="n">
        <f aca="false">IF(EXACT(O302;Y302);Q302;0)</f>
        <v>0</v>
      </c>
      <c r="AA302" s="107" t="n">
        <f aca="false">IF(Z302=0;Q302;0)</f>
        <v>0</v>
      </c>
      <c r="AB302" s="108" t="e">
        <f aca="false">IF(U302=0;"";L302/U302-1)</f>
        <v>#NAME?</v>
      </c>
      <c r="AC302" s="108" t="e">
        <f aca="false">IF(W302=0;"";L302/W302-1)</f>
        <v>#NAME?</v>
      </c>
    </row>
    <row collapsed="false" customFormat="false" customHeight="true" hidden="false" ht="50.1" outlineLevel="0" r="303">
      <c r="A303" s="88"/>
      <c r="B303" s="88"/>
      <c r="C303" s="89"/>
      <c r="D303" s="89"/>
      <c r="E303" s="90"/>
      <c r="F303" s="91"/>
      <c r="G303" s="92"/>
      <c r="H303" s="93"/>
      <c r="I303" s="94"/>
      <c r="J303" s="95"/>
      <c r="K303" s="96" t="s">
        <v>112</v>
      </c>
      <c r="L303" s="97" t="n">
        <v>12170</v>
      </c>
      <c r="M303" s="98" t="n">
        <v>7603</v>
      </c>
      <c r="N303" s="99" t="s">
        <v>298</v>
      </c>
      <c r="O303" s="100"/>
      <c r="P303" s="101"/>
      <c r="Q303" s="97" t="n">
        <f aca="false">P303*M303</f>
        <v>0</v>
      </c>
      <c r="R303" s="102"/>
      <c r="S303" s="103" t="n">
        <v>1</v>
      </c>
      <c r="T303" s="109"/>
      <c r="U303" s="105" t="e">
        <f aca="false">IF(EXACT(O303,Y303),M303,M303*(1-'Расчет ПРЕДЗАКАЗ'!$D$10))</f>
        <v>#NAME?</v>
      </c>
      <c r="V303" s="105" t="e">
        <f aca="false">P303*U303</f>
        <v>#NAME?</v>
      </c>
      <c r="W303" s="105" t="e">
        <f aca="false">IF(EXACT(O303,Y303),M303,M303*(1-'Расчет Прайс'!$D$10))</f>
        <v>#NAME?</v>
      </c>
      <c r="X303" s="105" t="e">
        <f aca="false">P303*W303</f>
        <v>#NAME?</v>
      </c>
      <c r="Y303" s="106" t="s">
        <v>101</v>
      </c>
      <c r="Z303" s="107" t="n">
        <f aca="false">IF(EXACT(O303;Y303);Q303;0)</f>
        <v>0</v>
      </c>
      <c r="AA303" s="107" t="n">
        <f aca="false">IF(Z303=0;Q303;0)</f>
        <v>0</v>
      </c>
      <c r="AB303" s="108" t="e">
        <f aca="false">IF(U303=0;"";L303/U303-1)</f>
        <v>#NAME?</v>
      </c>
      <c r="AC303" s="108" t="e">
        <f aca="false">IF(W303=0;"";L303/W303-1)</f>
        <v>#NAME?</v>
      </c>
    </row>
    <row collapsed="false" customFormat="false" customHeight="true" hidden="false" ht="50.1" outlineLevel="0" r="304">
      <c r="A304" s="88"/>
      <c r="B304" s="88"/>
      <c r="C304" s="89"/>
      <c r="D304" s="89"/>
      <c r="E304" s="90"/>
      <c r="F304" s="91"/>
      <c r="G304" s="92"/>
      <c r="H304" s="93"/>
      <c r="I304" s="94"/>
      <c r="J304" s="95"/>
      <c r="K304" s="96" t="s">
        <v>114</v>
      </c>
      <c r="L304" s="97" t="n">
        <v>12170</v>
      </c>
      <c r="M304" s="98" t="n">
        <v>7603</v>
      </c>
      <c r="N304" s="99" t="s">
        <v>299</v>
      </c>
      <c r="O304" s="100"/>
      <c r="P304" s="101"/>
      <c r="Q304" s="97" t="n">
        <f aca="false">P304*M304</f>
        <v>0</v>
      </c>
      <c r="R304" s="102"/>
      <c r="S304" s="103" t="n">
        <v>22</v>
      </c>
      <c r="T304" s="109"/>
      <c r="U304" s="105" t="e">
        <f aca="false">IF(EXACT(O304,Y304),M304,M304*(1-'Расчет ПРЕДЗАКАЗ'!$D$10))</f>
        <v>#NAME?</v>
      </c>
      <c r="V304" s="105" t="e">
        <f aca="false">P304*U304</f>
        <v>#NAME?</v>
      </c>
      <c r="W304" s="105" t="e">
        <f aca="false">IF(EXACT(O304,Y304),M304,M304*(1-'Расчет Прайс'!$D$10))</f>
        <v>#NAME?</v>
      </c>
      <c r="X304" s="105" t="e">
        <f aca="false">P304*W304</f>
        <v>#NAME?</v>
      </c>
      <c r="Y304" s="106" t="s">
        <v>101</v>
      </c>
      <c r="Z304" s="107" t="n">
        <f aca="false">IF(EXACT(O304;Y304);Q304;0)</f>
        <v>0</v>
      </c>
      <c r="AA304" s="107" t="n">
        <f aca="false">IF(Z304=0;Q304;0)</f>
        <v>0</v>
      </c>
      <c r="AB304" s="108" t="e">
        <f aca="false">IF(U304=0;"";L304/U304-1)</f>
        <v>#NAME?</v>
      </c>
      <c r="AC304" s="108" t="e">
        <f aca="false">IF(W304=0;"";L304/W304-1)</f>
        <v>#NAME?</v>
      </c>
    </row>
    <row collapsed="false" customFormat="false" customHeight="true" hidden="false" ht="50.1" outlineLevel="0" r="305">
      <c r="A305" s="88"/>
      <c r="B305" s="88"/>
      <c r="C305" s="89"/>
      <c r="D305" s="89"/>
      <c r="E305" s="90"/>
      <c r="F305" s="91"/>
      <c r="G305" s="92"/>
      <c r="H305" s="93"/>
      <c r="I305" s="94"/>
      <c r="J305" s="95"/>
      <c r="K305" s="96"/>
      <c r="L305" s="97"/>
      <c r="M305" s="98"/>
      <c r="N305" s="112"/>
      <c r="O305" s="100"/>
      <c r="P305" s="101"/>
      <c r="Q305" s="97" t="n">
        <f aca="false">P305*M305</f>
        <v>0</v>
      </c>
      <c r="R305" s="110"/>
      <c r="S305" s="103"/>
      <c r="T305" s="111"/>
      <c r="U305" s="105" t="e">
        <f aca="false">IF(EXACT(O305,Y305),M305,M305*(1-'Расчет ПРЕДЗАКАЗ'!$D$10))</f>
        <v>#NAME?</v>
      </c>
      <c r="V305" s="105" t="e">
        <f aca="false">P305*U305</f>
        <v>#NAME?</v>
      </c>
      <c r="W305" s="105" t="e">
        <f aca="false">IF(EXACT(O305,Y305),M305,M305*(1-'Расчет Прайс'!$D$10))</f>
        <v>#NAME?</v>
      </c>
      <c r="X305" s="105" t="e">
        <f aca="false">P305*W305</f>
        <v>#NAME?</v>
      </c>
      <c r="Y305" s="106" t="s">
        <v>101</v>
      </c>
      <c r="Z305" s="107" t="n">
        <f aca="false">IF(EXACT(O305;Y305);Q305;0)</f>
        <v>0</v>
      </c>
      <c r="AA305" s="107" t="n">
        <f aca="false">IF(Z305=0;Q305;0)</f>
        <v>0</v>
      </c>
      <c r="AB305" s="108" t="e">
        <f aca="false">IF(U305=0;"";L305/U305-1)</f>
        <v>#NAME?</v>
      </c>
      <c r="AC305" s="108" t="e">
        <f aca="false">IF(W305=0;"";L305/W305-1)</f>
        <v>#NAME?</v>
      </c>
    </row>
    <row collapsed="false" customFormat="false" customHeight="true" hidden="false" ht="50.1" outlineLevel="0" r="306">
      <c r="A306" s="88"/>
      <c r="B306" s="88"/>
      <c r="C306" s="89"/>
      <c r="D306" s="89"/>
      <c r="E306" s="90"/>
      <c r="F306" s="91"/>
      <c r="G306" s="92"/>
      <c r="H306" s="93"/>
      <c r="I306" s="94"/>
      <c r="J306" s="95"/>
      <c r="K306" s="96"/>
      <c r="L306" s="97"/>
      <c r="M306" s="98"/>
      <c r="N306" s="112"/>
      <c r="O306" s="100"/>
      <c r="P306" s="101"/>
      <c r="Q306" s="97" t="n">
        <f aca="false">P306*M306</f>
        <v>0</v>
      </c>
      <c r="R306" s="110"/>
      <c r="S306" s="103"/>
      <c r="T306" s="111"/>
      <c r="U306" s="105" t="e">
        <f aca="false">IF(EXACT(O306,Y306),M306,M306*(1-'Расчет ПРЕДЗАКАЗ'!$D$10))</f>
        <v>#NAME?</v>
      </c>
      <c r="V306" s="105" t="e">
        <f aca="false">P306*U306</f>
        <v>#NAME?</v>
      </c>
      <c r="W306" s="105" t="e">
        <f aca="false">IF(EXACT(O306,Y306),M306,M306*(1-'Расчет Прайс'!$D$10))</f>
        <v>#NAME?</v>
      </c>
      <c r="X306" s="105" t="e">
        <f aca="false">P306*W306</f>
        <v>#NAME?</v>
      </c>
      <c r="Y306" s="106" t="s">
        <v>101</v>
      </c>
      <c r="Z306" s="107" t="n">
        <f aca="false">IF(EXACT(O306;Y306);Q306;0)</f>
        <v>0</v>
      </c>
      <c r="AA306" s="107" t="n">
        <f aca="false">IF(Z306=0;Q306;0)</f>
        <v>0</v>
      </c>
      <c r="AB306" s="108" t="e">
        <f aca="false">IF(U306=0;"";L306/U306-1)</f>
        <v>#NAME?</v>
      </c>
      <c r="AC306" s="108" t="e">
        <f aca="false">IF(W306=0;"";L306/W306-1)</f>
        <v>#NAME?</v>
      </c>
    </row>
    <row collapsed="false" customFormat="false" customHeight="true" hidden="false" ht="50.1" outlineLevel="0" r="307">
      <c r="A307" s="88"/>
      <c r="B307" s="88"/>
      <c r="C307" s="89"/>
      <c r="D307" s="89"/>
      <c r="E307" s="90"/>
      <c r="F307" s="91"/>
      <c r="G307" s="92"/>
      <c r="H307" s="93"/>
      <c r="I307" s="94"/>
      <c r="J307" s="95"/>
      <c r="K307" s="96"/>
      <c r="L307" s="97"/>
      <c r="M307" s="98"/>
      <c r="N307" s="110"/>
      <c r="O307" s="100"/>
      <c r="P307" s="101"/>
      <c r="Q307" s="97" t="n">
        <f aca="false">P307*M307</f>
        <v>0</v>
      </c>
      <c r="R307" s="110"/>
      <c r="S307" s="103"/>
      <c r="T307" s="111"/>
      <c r="U307" s="105" t="e">
        <f aca="false">IF(EXACT(O307,Y307),M307,M307*(1-'Расчет ПРЕДЗАКАЗ'!$D$10))</f>
        <v>#NAME?</v>
      </c>
      <c r="V307" s="105" t="e">
        <f aca="false">P307*U307</f>
        <v>#NAME?</v>
      </c>
      <c r="W307" s="105" t="e">
        <f aca="false">IF(EXACT(O307,Y307),M307,M307*(1-'Расчет Прайс'!$D$10))</f>
        <v>#NAME?</v>
      </c>
      <c r="X307" s="105" t="e">
        <f aca="false">P307*W307</f>
        <v>#NAME?</v>
      </c>
      <c r="Y307" s="106" t="s">
        <v>101</v>
      </c>
      <c r="Z307" s="107" t="n">
        <f aca="false">IF(EXACT(O307;Y307);Q307;0)</f>
        <v>0</v>
      </c>
      <c r="AA307" s="107" t="n">
        <f aca="false">IF(Z307=0;Q307;0)</f>
        <v>0</v>
      </c>
      <c r="AB307" s="108" t="e">
        <f aca="false">IF(U307=0;"";L307/U307-1)</f>
        <v>#NAME?</v>
      </c>
      <c r="AC307" s="108" t="e">
        <f aca="false">IF(W307=0;"";L307/W307-1)</f>
        <v>#NAME?</v>
      </c>
    </row>
    <row collapsed="false" customFormat="false" customHeight="true" hidden="false" ht="50.1" outlineLevel="0" r="308">
      <c r="A308" s="88"/>
      <c r="B308" s="88"/>
      <c r="C308" s="89"/>
      <c r="D308" s="89"/>
      <c r="E308" s="90"/>
      <c r="F308" s="91"/>
      <c r="G308" s="92"/>
      <c r="H308" s="93"/>
      <c r="I308" s="94"/>
      <c r="J308" s="95"/>
      <c r="K308" s="96"/>
      <c r="L308" s="97"/>
      <c r="M308" s="98"/>
      <c r="N308" s="110"/>
      <c r="O308" s="100"/>
      <c r="P308" s="101"/>
      <c r="Q308" s="97" t="n">
        <f aca="false">P308*M308</f>
        <v>0</v>
      </c>
      <c r="R308" s="110"/>
      <c r="S308" s="103"/>
      <c r="T308" s="111"/>
      <c r="U308" s="105" t="e">
        <f aca="false">IF(EXACT(O308,Y308),M308,M308*(1-'Расчет ПРЕДЗАКАЗ'!$D$10))</f>
        <v>#NAME?</v>
      </c>
      <c r="V308" s="105" t="e">
        <f aca="false">P308*U308</f>
        <v>#NAME?</v>
      </c>
      <c r="W308" s="105" t="e">
        <f aca="false">IF(EXACT(O308,Y308),M308,M308*(1-'Расчет Прайс'!$D$10))</f>
        <v>#NAME?</v>
      </c>
      <c r="X308" s="105" t="e">
        <f aca="false">P308*W308</f>
        <v>#NAME?</v>
      </c>
      <c r="Y308" s="106" t="s">
        <v>101</v>
      </c>
      <c r="Z308" s="107" t="n">
        <f aca="false">IF(EXACT(O308;Y308);Q308;0)</f>
        <v>0</v>
      </c>
      <c r="AA308" s="107" t="n">
        <f aca="false">IF(Z308=0;Q308;0)</f>
        <v>0</v>
      </c>
      <c r="AB308" s="108" t="e">
        <f aca="false">IF(U308=0;"";L308/U308-1)</f>
        <v>#NAME?</v>
      </c>
      <c r="AC308" s="108" t="e">
        <f aca="false">IF(W308=0;"";L308/W308-1)</f>
        <v>#NAME?</v>
      </c>
    </row>
    <row collapsed="false" customFormat="false" customHeight="true" hidden="false" ht="50.1" outlineLevel="0" r="309">
      <c r="A309" s="88"/>
      <c r="B309" s="88"/>
      <c r="C309" s="89"/>
      <c r="D309" s="89"/>
      <c r="E309" s="90"/>
      <c r="F309" s="91"/>
      <c r="G309" s="92"/>
      <c r="H309" s="93"/>
      <c r="I309" s="94"/>
      <c r="J309" s="95"/>
      <c r="K309" s="96"/>
      <c r="L309" s="97"/>
      <c r="M309" s="98"/>
      <c r="N309" s="110"/>
      <c r="O309" s="100"/>
      <c r="P309" s="101"/>
      <c r="Q309" s="97" t="n">
        <f aca="false">P309*M309</f>
        <v>0</v>
      </c>
      <c r="R309" s="110"/>
      <c r="S309" s="103"/>
      <c r="T309" s="111"/>
      <c r="U309" s="105" t="e">
        <f aca="false">IF(EXACT(O309,Y309),M309,M309*(1-'Расчет ПРЕДЗАКАЗ'!$D$10))</f>
        <v>#NAME?</v>
      </c>
      <c r="V309" s="105" t="e">
        <f aca="false">P309*U309</f>
        <v>#NAME?</v>
      </c>
      <c r="W309" s="105" t="e">
        <f aca="false">IF(EXACT(O309,Y309),M309,M309*(1-'Расчет Прайс'!$D$10))</f>
        <v>#NAME?</v>
      </c>
      <c r="X309" s="105" t="e">
        <f aca="false">P309*W309</f>
        <v>#NAME?</v>
      </c>
      <c r="Y309" s="106" t="s">
        <v>101</v>
      </c>
      <c r="Z309" s="107" t="n">
        <f aca="false">IF(EXACT(O309;Y309);Q309;0)</f>
        <v>0</v>
      </c>
      <c r="AA309" s="107" t="n">
        <f aca="false">IF(Z309=0;Q309;0)</f>
        <v>0</v>
      </c>
      <c r="AB309" s="108" t="e">
        <f aca="false">IF(U309=0;"";L309/U309-1)</f>
        <v>#NAME?</v>
      </c>
      <c r="AC309" s="108" t="e">
        <f aca="false">IF(W309=0;"";L309/W309-1)</f>
        <v>#NAME?</v>
      </c>
    </row>
    <row collapsed="false" customFormat="false" customHeight="true" hidden="false" ht="50.1" outlineLevel="0" r="310">
      <c r="A310" s="88"/>
      <c r="B310" s="88"/>
      <c r="C310" s="89"/>
      <c r="D310" s="89"/>
      <c r="E310" s="90"/>
      <c r="F310" s="91"/>
      <c r="G310" s="92"/>
      <c r="H310" s="93"/>
      <c r="I310" s="94"/>
      <c r="J310" s="95"/>
      <c r="K310" s="96"/>
      <c r="L310" s="97"/>
      <c r="M310" s="98"/>
      <c r="N310" s="110"/>
      <c r="O310" s="100"/>
      <c r="P310" s="101"/>
      <c r="Q310" s="97" t="n">
        <f aca="false">P310*M310</f>
        <v>0</v>
      </c>
      <c r="R310" s="110"/>
      <c r="S310" s="103"/>
      <c r="T310" s="111"/>
      <c r="U310" s="105" t="e">
        <f aca="false">IF(EXACT(O310,Y310),M310,M310*(1-'Расчет ПРЕДЗАКАЗ'!$D$10))</f>
        <v>#NAME?</v>
      </c>
      <c r="V310" s="105" t="e">
        <f aca="false">P310*U310</f>
        <v>#NAME?</v>
      </c>
      <c r="W310" s="105" t="e">
        <f aca="false">IF(EXACT(O310,Y310),M310,M310*(1-'Расчет Прайс'!$D$10))</f>
        <v>#NAME?</v>
      </c>
      <c r="X310" s="105" t="e">
        <f aca="false">P310*W310</f>
        <v>#NAME?</v>
      </c>
      <c r="Y310" s="106" t="s">
        <v>101</v>
      </c>
      <c r="Z310" s="107" t="n">
        <f aca="false">IF(EXACT(O310;Y310);Q310;0)</f>
        <v>0</v>
      </c>
      <c r="AA310" s="107" t="n">
        <f aca="false">IF(Z310=0;Q310;0)</f>
        <v>0</v>
      </c>
      <c r="AB310" s="108" t="e">
        <f aca="false">IF(U310=0;"";L310/U310-1)</f>
        <v>#NAME?</v>
      </c>
      <c r="AC310" s="108" t="e">
        <f aca="false">IF(W310=0;"";L310/W310-1)</f>
        <v>#NAME?</v>
      </c>
    </row>
    <row collapsed="false" customFormat="false" customHeight="true" hidden="false" ht="11.25" outlineLevel="0" r="311"/>
    <row collapsed="false" customFormat="false" customHeight="true" hidden="false" ht="50.1" outlineLevel="0" r="312">
      <c r="A312" s="88" t="n">
        <v>182</v>
      </c>
      <c r="B312" s="88" t="s">
        <v>300</v>
      </c>
      <c r="C312" s="89" t="s">
        <v>301</v>
      </c>
      <c r="D312" s="89" t="s">
        <v>93</v>
      </c>
      <c r="E312" s="90" t="s">
        <v>93</v>
      </c>
      <c r="F312" s="91" t="s">
        <v>274</v>
      </c>
      <c r="G312" s="92" t="s">
        <v>275</v>
      </c>
      <c r="H312" s="93" t="s">
        <v>247</v>
      </c>
      <c r="I312" s="94" t="s">
        <v>302</v>
      </c>
      <c r="J312" s="95" t="s">
        <v>98</v>
      </c>
      <c r="K312" s="96" t="s">
        <v>303</v>
      </c>
      <c r="L312" s="97" t="n">
        <v>10390</v>
      </c>
      <c r="M312" s="98" t="n">
        <v>6491</v>
      </c>
      <c r="N312" s="99" t="s">
        <v>304</v>
      </c>
      <c r="O312" s="100"/>
      <c r="P312" s="101"/>
      <c r="Q312" s="97" t="n">
        <f aca="false">P312*M312</f>
        <v>0</v>
      </c>
      <c r="R312" s="102"/>
      <c r="S312" s="103" t="n">
        <v>40</v>
      </c>
      <c r="T312" s="104"/>
      <c r="U312" s="105" t="e">
        <f aca="false">IF(EXACT(O312,Y312),M312,M312*(1-'Расчет ПРЕДЗАКАЗ'!$D$10))</f>
        <v>#NAME?</v>
      </c>
      <c r="V312" s="105" t="e">
        <f aca="false">P312*U312</f>
        <v>#NAME?</v>
      </c>
      <c r="W312" s="105" t="e">
        <f aca="false">IF(EXACT(O312,Y312),M312,M312*(1-'Расчет Прайс'!$D$10))</f>
        <v>#NAME?</v>
      </c>
      <c r="X312" s="105" t="e">
        <f aca="false">P312*W312</f>
        <v>#NAME?</v>
      </c>
      <c r="Y312" s="106" t="s">
        <v>101</v>
      </c>
      <c r="Z312" s="107" t="n">
        <f aca="false">IF(EXACT(O312;Y312);Q312;0)</f>
        <v>0</v>
      </c>
      <c r="AA312" s="107" t="n">
        <f aca="false">IF(Z312=0;Q312;0)</f>
        <v>0</v>
      </c>
      <c r="AB312" s="108" t="e">
        <f aca="false">IF(U312=0,"",L312/U312-1)</f>
        <v>#NAME?</v>
      </c>
      <c r="AC312" s="108" t="e">
        <f aca="false">IF(W312=0,"",L312/W312-1)</f>
        <v>#NAME?</v>
      </c>
    </row>
    <row collapsed="false" customFormat="false" customHeight="true" hidden="false" ht="50.1" outlineLevel="0" r="313">
      <c r="A313" s="88"/>
      <c r="B313" s="88"/>
      <c r="C313" s="89"/>
      <c r="D313" s="89"/>
      <c r="E313" s="90"/>
      <c r="F313" s="91"/>
      <c r="G313" s="92"/>
      <c r="H313" s="93"/>
      <c r="I313" s="94"/>
      <c r="J313" s="95"/>
      <c r="K313" s="96"/>
      <c r="L313" s="97"/>
      <c r="M313" s="98"/>
      <c r="N313" s="99"/>
      <c r="O313" s="100"/>
      <c r="P313" s="101"/>
      <c r="Q313" s="97" t="n">
        <f aca="false">P313*M313</f>
        <v>0</v>
      </c>
      <c r="R313" s="102"/>
      <c r="S313" s="103"/>
      <c r="T313" s="109"/>
      <c r="U313" s="105" t="e">
        <f aca="false">IF(EXACT(O313,Y313),M313,M313*(1-'Расчет ПРЕДЗАКАЗ'!$D$10))</f>
        <v>#NAME?</v>
      </c>
      <c r="V313" s="105" t="e">
        <f aca="false">P313*U313</f>
        <v>#NAME?</v>
      </c>
      <c r="W313" s="105" t="e">
        <f aca="false">IF(EXACT(O313,Y313),M313,M313*(1-'Расчет Прайс'!$D$10))</f>
        <v>#NAME?</v>
      </c>
      <c r="X313" s="105" t="e">
        <f aca="false">P313*W313</f>
        <v>#NAME?</v>
      </c>
      <c r="Y313" s="106" t="s">
        <v>101</v>
      </c>
      <c r="Z313" s="107" t="n">
        <f aca="false">IF(EXACT(O313;Y313);Q313;0)</f>
        <v>0</v>
      </c>
      <c r="AA313" s="107" t="n">
        <f aca="false">IF(Z313=0;Q313;0)</f>
        <v>0</v>
      </c>
      <c r="AB313" s="108" t="e">
        <f aca="false">IF(U313=0;"";L313/U313-1)</f>
        <v>#NAME?</v>
      </c>
      <c r="AC313" s="108" t="e">
        <f aca="false">IF(W313=0;"";L313/W313-1)</f>
        <v>#NAME?</v>
      </c>
    </row>
    <row collapsed="false" customFormat="false" customHeight="true" hidden="false" ht="50.1" outlineLevel="0" r="314">
      <c r="A314" s="88"/>
      <c r="B314" s="88"/>
      <c r="C314" s="89"/>
      <c r="D314" s="89"/>
      <c r="E314" s="90"/>
      <c r="F314" s="91"/>
      <c r="G314" s="92"/>
      <c r="H314" s="93"/>
      <c r="I314" s="94"/>
      <c r="J314" s="95"/>
      <c r="K314" s="96"/>
      <c r="L314" s="97"/>
      <c r="M314" s="98"/>
      <c r="N314" s="99"/>
      <c r="O314" s="100"/>
      <c r="P314" s="101"/>
      <c r="Q314" s="97" t="n">
        <f aca="false">P314*M314</f>
        <v>0</v>
      </c>
      <c r="R314" s="102"/>
      <c r="S314" s="103"/>
      <c r="T314" s="109"/>
      <c r="U314" s="105" t="e">
        <f aca="false">IF(EXACT(O314,Y314),M314,M314*(1-'Расчет ПРЕДЗАКАЗ'!$D$10))</f>
        <v>#NAME?</v>
      </c>
      <c r="V314" s="105" t="e">
        <f aca="false">P314*U314</f>
        <v>#NAME?</v>
      </c>
      <c r="W314" s="105" t="e">
        <f aca="false">IF(EXACT(O314,Y314),M314,M314*(1-'Расчет Прайс'!$D$10))</f>
        <v>#NAME?</v>
      </c>
      <c r="X314" s="105" t="e">
        <f aca="false">P314*W314</f>
        <v>#NAME?</v>
      </c>
      <c r="Y314" s="106" t="s">
        <v>101</v>
      </c>
      <c r="Z314" s="107" t="n">
        <f aca="false">IF(EXACT(O314;Y314);Q314;0)</f>
        <v>0</v>
      </c>
      <c r="AA314" s="107" t="n">
        <f aca="false">IF(Z314=0;Q314;0)</f>
        <v>0</v>
      </c>
      <c r="AB314" s="108" t="e">
        <f aca="false">IF(U314=0;"";L314/U314-1)</f>
        <v>#NAME?</v>
      </c>
      <c r="AC314" s="108" t="e">
        <f aca="false">IF(W314=0;"";L314/W314-1)</f>
        <v>#NAME?</v>
      </c>
    </row>
    <row collapsed="false" customFormat="false" customHeight="true" hidden="false" ht="50.1" outlineLevel="0" r="315">
      <c r="A315" s="88"/>
      <c r="B315" s="88"/>
      <c r="C315" s="89"/>
      <c r="D315" s="89"/>
      <c r="E315" s="90"/>
      <c r="F315" s="91"/>
      <c r="G315" s="92"/>
      <c r="H315" s="93"/>
      <c r="I315" s="94"/>
      <c r="J315" s="95"/>
      <c r="K315" s="96"/>
      <c r="L315" s="97"/>
      <c r="M315" s="98"/>
      <c r="N315" s="99"/>
      <c r="O315" s="100"/>
      <c r="P315" s="101"/>
      <c r="Q315" s="97" t="n">
        <f aca="false">P315*M315</f>
        <v>0</v>
      </c>
      <c r="R315" s="102"/>
      <c r="S315" s="103"/>
      <c r="T315" s="109"/>
      <c r="U315" s="105" t="e">
        <f aca="false">IF(EXACT(O315,Y315),M315,M315*(1-'Расчет ПРЕДЗАКАЗ'!$D$10))</f>
        <v>#NAME?</v>
      </c>
      <c r="V315" s="105" t="e">
        <f aca="false">P315*U315</f>
        <v>#NAME?</v>
      </c>
      <c r="W315" s="105" t="e">
        <f aca="false">IF(EXACT(O315,Y315),M315,M315*(1-'Расчет Прайс'!$D$10))</f>
        <v>#NAME?</v>
      </c>
      <c r="X315" s="105" t="e">
        <f aca="false">P315*W315</f>
        <v>#NAME?</v>
      </c>
      <c r="Y315" s="106" t="s">
        <v>101</v>
      </c>
      <c r="Z315" s="107" t="n">
        <f aca="false">IF(EXACT(O315;Y315);Q315;0)</f>
        <v>0</v>
      </c>
      <c r="AA315" s="107" t="n">
        <f aca="false">IF(Z315=0;Q315;0)</f>
        <v>0</v>
      </c>
      <c r="AB315" s="108" t="e">
        <f aca="false">IF(U315=0;"";L315/U315-1)</f>
        <v>#NAME?</v>
      </c>
      <c r="AC315" s="108" t="e">
        <f aca="false">IF(W315=0;"";L315/W315-1)</f>
        <v>#NAME?</v>
      </c>
    </row>
    <row collapsed="false" customFormat="false" customHeight="true" hidden="false" ht="50.1" outlineLevel="0" r="316">
      <c r="A316" s="88"/>
      <c r="B316" s="88"/>
      <c r="C316" s="89"/>
      <c r="D316" s="89"/>
      <c r="E316" s="90"/>
      <c r="F316" s="91"/>
      <c r="G316" s="92"/>
      <c r="H316" s="93"/>
      <c r="I316" s="94"/>
      <c r="J316" s="95"/>
      <c r="K316" s="96"/>
      <c r="L316" s="97"/>
      <c r="M316" s="98"/>
      <c r="N316" s="99"/>
      <c r="O316" s="100"/>
      <c r="P316" s="101"/>
      <c r="Q316" s="97" t="n">
        <f aca="false">P316*M316</f>
        <v>0</v>
      </c>
      <c r="R316" s="102"/>
      <c r="S316" s="103"/>
      <c r="T316" s="109"/>
      <c r="U316" s="105" t="e">
        <f aca="false">IF(EXACT(O316,Y316),M316,M316*(1-'Расчет ПРЕДЗАКАЗ'!$D$10))</f>
        <v>#NAME?</v>
      </c>
      <c r="V316" s="105" t="e">
        <f aca="false">P316*U316</f>
        <v>#NAME?</v>
      </c>
      <c r="W316" s="105" t="e">
        <f aca="false">IF(EXACT(O316,Y316),M316,M316*(1-'Расчет Прайс'!$D$10))</f>
        <v>#NAME?</v>
      </c>
      <c r="X316" s="105" t="e">
        <f aca="false">P316*W316</f>
        <v>#NAME?</v>
      </c>
      <c r="Y316" s="106" t="s">
        <v>101</v>
      </c>
      <c r="Z316" s="107" t="n">
        <f aca="false">IF(EXACT(O316;Y316);Q316;0)</f>
        <v>0</v>
      </c>
      <c r="AA316" s="107" t="n">
        <f aca="false">IF(Z316=0;Q316;0)</f>
        <v>0</v>
      </c>
      <c r="AB316" s="108" t="e">
        <f aca="false">IF(U316=0;"";L316/U316-1)</f>
        <v>#NAME?</v>
      </c>
      <c r="AC316" s="108" t="e">
        <f aca="false">IF(W316=0;"";L316/W316-1)</f>
        <v>#NAME?</v>
      </c>
    </row>
    <row collapsed="false" customFormat="false" customHeight="true" hidden="false" ht="50.1" outlineLevel="0" r="317">
      <c r="A317" s="88"/>
      <c r="B317" s="88"/>
      <c r="C317" s="89"/>
      <c r="D317" s="89"/>
      <c r="E317" s="90"/>
      <c r="F317" s="91"/>
      <c r="G317" s="92"/>
      <c r="H317" s="93"/>
      <c r="I317" s="94"/>
      <c r="J317" s="95"/>
      <c r="K317" s="96"/>
      <c r="L317" s="97"/>
      <c r="M317" s="98"/>
      <c r="N317" s="99"/>
      <c r="O317" s="100"/>
      <c r="P317" s="101"/>
      <c r="Q317" s="97" t="n">
        <f aca="false">P317*M317</f>
        <v>0</v>
      </c>
      <c r="R317" s="102"/>
      <c r="S317" s="103"/>
      <c r="T317" s="109"/>
      <c r="U317" s="105" t="e">
        <f aca="false">IF(EXACT(O317,Y317),M317,M317*(1-'Расчет ПРЕДЗАКАЗ'!$D$10))</f>
        <v>#NAME?</v>
      </c>
      <c r="V317" s="105" t="e">
        <f aca="false">P317*U317</f>
        <v>#NAME?</v>
      </c>
      <c r="W317" s="105" t="e">
        <f aca="false">IF(EXACT(O317,Y317),M317,M317*(1-'Расчет Прайс'!$D$10))</f>
        <v>#NAME?</v>
      </c>
      <c r="X317" s="105" t="e">
        <f aca="false">P317*W317</f>
        <v>#NAME?</v>
      </c>
      <c r="Y317" s="106" t="s">
        <v>101</v>
      </c>
      <c r="Z317" s="107" t="n">
        <f aca="false">IF(EXACT(O317;Y317);Q317;0)</f>
        <v>0</v>
      </c>
      <c r="AA317" s="107" t="n">
        <f aca="false">IF(Z317=0;Q317;0)</f>
        <v>0</v>
      </c>
      <c r="AB317" s="108" t="e">
        <f aca="false">IF(U317=0;"";L317/U317-1)</f>
        <v>#NAME?</v>
      </c>
      <c r="AC317" s="108" t="e">
        <f aca="false">IF(W317=0;"";L317/W317-1)</f>
        <v>#NAME?</v>
      </c>
    </row>
    <row collapsed="false" customFormat="false" customHeight="true" hidden="false" ht="50.1" outlineLevel="0" r="318">
      <c r="A318" s="88"/>
      <c r="B318" s="88"/>
      <c r="C318" s="89"/>
      <c r="D318" s="89"/>
      <c r="E318" s="90"/>
      <c r="F318" s="91"/>
      <c r="G318" s="92"/>
      <c r="H318" s="93"/>
      <c r="I318" s="94"/>
      <c r="J318" s="95"/>
      <c r="K318" s="96"/>
      <c r="L318" s="97"/>
      <c r="M318" s="98"/>
      <c r="N318" s="99"/>
      <c r="O318" s="100"/>
      <c r="P318" s="101"/>
      <c r="Q318" s="97" t="n">
        <f aca="false">P318*M318</f>
        <v>0</v>
      </c>
      <c r="R318" s="102"/>
      <c r="S318" s="103"/>
      <c r="T318" s="109"/>
      <c r="U318" s="105" t="e">
        <f aca="false">IF(EXACT(O318,Y318),M318,M318*(1-'Расчет ПРЕДЗАКАЗ'!$D$10))</f>
        <v>#NAME?</v>
      </c>
      <c r="V318" s="105" t="e">
        <f aca="false">P318*U318</f>
        <v>#NAME?</v>
      </c>
      <c r="W318" s="105" t="e">
        <f aca="false">IF(EXACT(O318,Y318),M318,M318*(1-'Расчет Прайс'!$D$10))</f>
        <v>#NAME?</v>
      </c>
      <c r="X318" s="105" t="e">
        <f aca="false">P318*W318</f>
        <v>#NAME?</v>
      </c>
      <c r="Y318" s="106" t="s">
        <v>101</v>
      </c>
      <c r="Z318" s="107" t="n">
        <f aca="false">IF(EXACT(O318;Y318);Q318;0)</f>
        <v>0</v>
      </c>
      <c r="AA318" s="107" t="n">
        <f aca="false">IF(Z318=0;Q318;0)</f>
        <v>0</v>
      </c>
      <c r="AB318" s="108" t="e">
        <f aca="false">IF(U318=0;"";L318/U318-1)</f>
        <v>#NAME?</v>
      </c>
      <c r="AC318" s="108" t="e">
        <f aca="false">IF(W318=0;"";L318/W318-1)</f>
        <v>#NAME?</v>
      </c>
    </row>
    <row collapsed="false" customFormat="false" customHeight="true" hidden="false" ht="50.1" outlineLevel="0" r="319">
      <c r="A319" s="88"/>
      <c r="B319" s="88"/>
      <c r="C319" s="89"/>
      <c r="D319" s="89"/>
      <c r="E319" s="90"/>
      <c r="F319" s="91"/>
      <c r="G319" s="92"/>
      <c r="H319" s="93"/>
      <c r="I319" s="94"/>
      <c r="J319" s="95"/>
      <c r="K319" s="96"/>
      <c r="L319" s="97"/>
      <c r="M319" s="98"/>
      <c r="N319" s="99"/>
      <c r="O319" s="100"/>
      <c r="P319" s="101"/>
      <c r="Q319" s="97" t="n">
        <f aca="false">P319*M319</f>
        <v>0</v>
      </c>
      <c r="R319" s="102"/>
      <c r="S319" s="103"/>
      <c r="T319" s="109"/>
      <c r="U319" s="105" t="e">
        <f aca="false">IF(EXACT(O319,Y319),M319,M319*(1-'Расчет ПРЕДЗАКАЗ'!$D$10))</f>
        <v>#NAME?</v>
      </c>
      <c r="V319" s="105" t="e">
        <f aca="false">P319*U319</f>
        <v>#NAME?</v>
      </c>
      <c r="W319" s="105" t="e">
        <f aca="false">IF(EXACT(O319,Y319),M319,M319*(1-'Расчет Прайс'!$D$10))</f>
        <v>#NAME?</v>
      </c>
      <c r="X319" s="105" t="e">
        <f aca="false">P319*W319</f>
        <v>#NAME?</v>
      </c>
      <c r="Y319" s="106" t="s">
        <v>101</v>
      </c>
      <c r="Z319" s="107" t="n">
        <f aca="false">IF(EXACT(O319;Y319);Q319;0)</f>
        <v>0</v>
      </c>
      <c r="AA319" s="107" t="n">
        <f aca="false">IF(Z319=0;Q319;0)</f>
        <v>0</v>
      </c>
      <c r="AB319" s="108" t="e">
        <f aca="false">IF(U319=0;"";L319/U319-1)</f>
        <v>#NAME?</v>
      </c>
      <c r="AC319" s="108" t="e">
        <f aca="false">IF(W319=0;"";L319/W319-1)</f>
        <v>#NAME?</v>
      </c>
    </row>
    <row collapsed="false" customFormat="false" customHeight="true" hidden="false" ht="50.1" outlineLevel="0" r="320">
      <c r="A320" s="88"/>
      <c r="B320" s="88"/>
      <c r="C320" s="89"/>
      <c r="D320" s="89"/>
      <c r="E320" s="90"/>
      <c r="F320" s="91"/>
      <c r="G320" s="92"/>
      <c r="H320" s="93"/>
      <c r="I320" s="94"/>
      <c r="J320" s="95"/>
      <c r="K320" s="96"/>
      <c r="L320" s="97"/>
      <c r="M320" s="98"/>
      <c r="N320" s="99"/>
      <c r="O320" s="100"/>
      <c r="P320" s="101"/>
      <c r="Q320" s="97" t="n">
        <f aca="false">P320*M320</f>
        <v>0</v>
      </c>
      <c r="R320" s="102"/>
      <c r="S320" s="103"/>
      <c r="T320" s="109"/>
      <c r="U320" s="105" t="e">
        <f aca="false">IF(EXACT(O320,Y320),M320,M320*(1-'Расчет ПРЕДЗАКАЗ'!$D$10))</f>
        <v>#NAME?</v>
      </c>
      <c r="V320" s="105" t="e">
        <f aca="false">P320*U320</f>
        <v>#NAME?</v>
      </c>
      <c r="W320" s="105" t="e">
        <f aca="false">IF(EXACT(O320,Y320),M320,M320*(1-'Расчет Прайс'!$D$10))</f>
        <v>#NAME?</v>
      </c>
      <c r="X320" s="105" t="e">
        <f aca="false">P320*W320</f>
        <v>#NAME?</v>
      </c>
      <c r="Y320" s="106" t="s">
        <v>101</v>
      </c>
      <c r="Z320" s="107" t="n">
        <f aca="false">IF(EXACT(O320;Y320);Q320;0)</f>
        <v>0</v>
      </c>
      <c r="AA320" s="107" t="n">
        <f aca="false">IF(Z320=0;Q320;0)</f>
        <v>0</v>
      </c>
      <c r="AB320" s="108" t="e">
        <f aca="false">IF(U320=0;"";L320/U320-1)</f>
        <v>#NAME?</v>
      </c>
      <c r="AC320" s="108" t="e">
        <f aca="false">IF(W320=0;"";L320/W320-1)</f>
        <v>#NAME?</v>
      </c>
    </row>
    <row collapsed="false" customFormat="false" customHeight="true" hidden="false" ht="50.1" outlineLevel="0" r="321">
      <c r="A321" s="88"/>
      <c r="B321" s="88"/>
      <c r="C321" s="89"/>
      <c r="D321" s="89"/>
      <c r="E321" s="90"/>
      <c r="F321" s="91"/>
      <c r="G321" s="92"/>
      <c r="H321" s="93"/>
      <c r="I321" s="94"/>
      <c r="J321" s="95"/>
      <c r="K321" s="96"/>
      <c r="L321" s="97"/>
      <c r="M321" s="98"/>
      <c r="N321" s="112"/>
      <c r="O321" s="100"/>
      <c r="P321" s="101"/>
      <c r="Q321" s="97" t="n">
        <f aca="false">P321*M321</f>
        <v>0</v>
      </c>
      <c r="R321" s="110"/>
      <c r="S321" s="103"/>
      <c r="T321" s="111"/>
      <c r="U321" s="105" t="e">
        <f aca="false">IF(EXACT(O321,Y321),M321,M321*(1-'Расчет ПРЕДЗАКАЗ'!$D$10))</f>
        <v>#NAME?</v>
      </c>
      <c r="V321" s="105" t="e">
        <f aca="false">P321*U321</f>
        <v>#NAME?</v>
      </c>
      <c r="W321" s="105" t="e">
        <f aca="false">IF(EXACT(O321,Y321),M321,M321*(1-'Расчет Прайс'!$D$10))</f>
        <v>#NAME?</v>
      </c>
      <c r="X321" s="105" t="e">
        <f aca="false">P321*W321</f>
        <v>#NAME?</v>
      </c>
      <c r="Y321" s="106" t="s">
        <v>101</v>
      </c>
      <c r="Z321" s="107" t="n">
        <f aca="false">IF(EXACT(O321;Y321);Q321;0)</f>
        <v>0</v>
      </c>
      <c r="AA321" s="107" t="n">
        <f aca="false">IF(Z321=0;Q321;0)</f>
        <v>0</v>
      </c>
      <c r="AB321" s="108" t="e">
        <f aca="false">IF(U321=0;"";L321/U321-1)</f>
        <v>#NAME?</v>
      </c>
      <c r="AC321" s="108" t="e">
        <f aca="false">IF(W321=0;"";L321/W321-1)</f>
        <v>#NAME?</v>
      </c>
    </row>
    <row collapsed="false" customFormat="false" customHeight="true" hidden="false" ht="50.1" outlineLevel="0" r="322">
      <c r="A322" s="88"/>
      <c r="B322" s="88"/>
      <c r="C322" s="89"/>
      <c r="D322" s="89"/>
      <c r="E322" s="90"/>
      <c r="F322" s="91"/>
      <c r="G322" s="92"/>
      <c r="H322" s="93"/>
      <c r="I322" s="94"/>
      <c r="J322" s="95"/>
      <c r="K322" s="96"/>
      <c r="L322" s="97"/>
      <c r="M322" s="98"/>
      <c r="N322" s="112"/>
      <c r="O322" s="100"/>
      <c r="P322" s="101"/>
      <c r="Q322" s="97" t="n">
        <f aca="false">P322*M322</f>
        <v>0</v>
      </c>
      <c r="R322" s="110"/>
      <c r="S322" s="103"/>
      <c r="T322" s="111"/>
      <c r="U322" s="105" t="e">
        <f aca="false">IF(EXACT(O322,Y322),M322,M322*(1-'Расчет ПРЕДЗАКАЗ'!$D$10))</f>
        <v>#NAME?</v>
      </c>
      <c r="V322" s="105" t="e">
        <f aca="false">P322*U322</f>
        <v>#NAME?</v>
      </c>
      <c r="W322" s="105" t="e">
        <f aca="false">IF(EXACT(O322,Y322),M322,M322*(1-'Расчет Прайс'!$D$10))</f>
        <v>#NAME?</v>
      </c>
      <c r="X322" s="105" t="e">
        <f aca="false">P322*W322</f>
        <v>#NAME?</v>
      </c>
      <c r="Y322" s="106" t="s">
        <v>101</v>
      </c>
      <c r="Z322" s="107" t="n">
        <f aca="false">IF(EXACT(O322;Y322);Q322;0)</f>
        <v>0</v>
      </c>
      <c r="AA322" s="107" t="n">
        <f aca="false">IF(Z322=0;Q322;0)</f>
        <v>0</v>
      </c>
      <c r="AB322" s="108" t="e">
        <f aca="false">IF(U322=0;"";L322/U322-1)</f>
        <v>#NAME?</v>
      </c>
      <c r="AC322" s="108" t="e">
        <f aca="false">IF(W322=0;"";L322/W322-1)</f>
        <v>#NAME?</v>
      </c>
    </row>
    <row collapsed="false" customFormat="false" customHeight="true" hidden="false" ht="50.1" outlineLevel="0" r="323">
      <c r="A323" s="88"/>
      <c r="B323" s="88"/>
      <c r="C323" s="89"/>
      <c r="D323" s="89"/>
      <c r="E323" s="90"/>
      <c r="F323" s="91"/>
      <c r="G323" s="92"/>
      <c r="H323" s="93"/>
      <c r="I323" s="94"/>
      <c r="J323" s="95"/>
      <c r="K323" s="96"/>
      <c r="L323" s="97"/>
      <c r="M323" s="98"/>
      <c r="N323" s="110"/>
      <c r="O323" s="100"/>
      <c r="P323" s="101"/>
      <c r="Q323" s="97" t="n">
        <f aca="false">P323*M323</f>
        <v>0</v>
      </c>
      <c r="R323" s="110"/>
      <c r="S323" s="103"/>
      <c r="T323" s="111"/>
      <c r="U323" s="105" t="e">
        <f aca="false">IF(EXACT(O323,Y323),M323,M323*(1-'Расчет ПРЕДЗАКАЗ'!$D$10))</f>
        <v>#NAME?</v>
      </c>
      <c r="V323" s="105" t="e">
        <f aca="false">P323*U323</f>
        <v>#NAME?</v>
      </c>
      <c r="W323" s="105" t="e">
        <f aca="false">IF(EXACT(O323,Y323),M323,M323*(1-'Расчет Прайс'!$D$10))</f>
        <v>#NAME?</v>
      </c>
      <c r="X323" s="105" t="e">
        <f aca="false">P323*W323</f>
        <v>#NAME?</v>
      </c>
      <c r="Y323" s="106" t="s">
        <v>101</v>
      </c>
      <c r="Z323" s="107" t="n">
        <f aca="false">IF(EXACT(O323;Y323);Q323;0)</f>
        <v>0</v>
      </c>
      <c r="AA323" s="107" t="n">
        <f aca="false">IF(Z323=0;Q323;0)</f>
        <v>0</v>
      </c>
      <c r="AB323" s="108" t="e">
        <f aca="false">IF(U323=0;"";L323/U323-1)</f>
        <v>#NAME?</v>
      </c>
      <c r="AC323" s="108" t="e">
        <f aca="false">IF(W323=0;"";L323/W323-1)</f>
        <v>#NAME?</v>
      </c>
    </row>
    <row collapsed="false" customFormat="false" customHeight="true" hidden="false" ht="50.1" outlineLevel="0" r="324">
      <c r="A324" s="88"/>
      <c r="B324" s="88"/>
      <c r="C324" s="89"/>
      <c r="D324" s="89"/>
      <c r="E324" s="90"/>
      <c r="F324" s="91"/>
      <c r="G324" s="92"/>
      <c r="H324" s="93"/>
      <c r="I324" s="94"/>
      <c r="J324" s="95"/>
      <c r="K324" s="96"/>
      <c r="L324" s="97"/>
      <c r="M324" s="98"/>
      <c r="N324" s="110"/>
      <c r="O324" s="100"/>
      <c r="P324" s="101"/>
      <c r="Q324" s="97" t="n">
        <f aca="false">P324*M324</f>
        <v>0</v>
      </c>
      <c r="R324" s="110"/>
      <c r="S324" s="103"/>
      <c r="T324" s="111"/>
      <c r="U324" s="105" t="e">
        <f aca="false">IF(EXACT(O324,Y324),M324,M324*(1-'Расчет ПРЕДЗАКАЗ'!$D$10))</f>
        <v>#NAME?</v>
      </c>
      <c r="V324" s="105" t="e">
        <f aca="false">P324*U324</f>
        <v>#NAME?</v>
      </c>
      <c r="W324" s="105" t="e">
        <f aca="false">IF(EXACT(O324,Y324),M324,M324*(1-'Расчет Прайс'!$D$10))</f>
        <v>#NAME?</v>
      </c>
      <c r="X324" s="105" t="e">
        <f aca="false">P324*W324</f>
        <v>#NAME?</v>
      </c>
      <c r="Y324" s="106" t="s">
        <v>101</v>
      </c>
      <c r="Z324" s="107" t="n">
        <f aca="false">IF(EXACT(O324;Y324);Q324;0)</f>
        <v>0</v>
      </c>
      <c r="AA324" s="107" t="n">
        <f aca="false">IF(Z324=0;Q324;0)</f>
        <v>0</v>
      </c>
      <c r="AB324" s="108" t="e">
        <f aca="false">IF(U324=0;"";L324/U324-1)</f>
        <v>#NAME?</v>
      </c>
      <c r="AC324" s="108" t="e">
        <f aca="false">IF(W324=0;"";L324/W324-1)</f>
        <v>#NAME?</v>
      </c>
    </row>
    <row collapsed="false" customFormat="false" customHeight="true" hidden="false" ht="50.1" outlineLevel="0" r="325">
      <c r="A325" s="88"/>
      <c r="B325" s="88"/>
      <c r="C325" s="89"/>
      <c r="D325" s="89"/>
      <c r="E325" s="90"/>
      <c r="F325" s="91"/>
      <c r="G325" s="92"/>
      <c r="H325" s="93"/>
      <c r="I325" s="94"/>
      <c r="J325" s="95"/>
      <c r="K325" s="96"/>
      <c r="L325" s="97"/>
      <c r="M325" s="98"/>
      <c r="N325" s="110"/>
      <c r="O325" s="100"/>
      <c r="P325" s="101"/>
      <c r="Q325" s="97" t="n">
        <f aca="false">P325*M325</f>
        <v>0</v>
      </c>
      <c r="R325" s="110"/>
      <c r="S325" s="103"/>
      <c r="T325" s="111"/>
      <c r="U325" s="105" t="e">
        <f aca="false">IF(EXACT(O325,Y325),M325,M325*(1-'Расчет ПРЕДЗАКАЗ'!$D$10))</f>
        <v>#NAME?</v>
      </c>
      <c r="V325" s="105" t="e">
        <f aca="false">P325*U325</f>
        <v>#NAME?</v>
      </c>
      <c r="W325" s="105" t="e">
        <f aca="false">IF(EXACT(O325,Y325),M325,M325*(1-'Расчет Прайс'!$D$10))</f>
        <v>#NAME?</v>
      </c>
      <c r="X325" s="105" t="e">
        <f aca="false">P325*W325</f>
        <v>#NAME?</v>
      </c>
      <c r="Y325" s="106" t="s">
        <v>101</v>
      </c>
      <c r="Z325" s="107" t="n">
        <f aca="false">IF(EXACT(O325;Y325);Q325;0)</f>
        <v>0</v>
      </c>
      <c r="AA325" s="107" t="n">
        <f aca="false">IF(Z325=0;Q325;0)</f>
        <v>0</v>
      </c>
      <c r="AB325" s="108" t="e">
        <f aca="false">IF(U325=0;"";L325/U325-1)</f>
        <v>#NAME?</v>
      </c>
      <c r="AC325" s="108" t="e">
        <f aca="false">IF(W325=0;"";L325/W325-1)</f>
        <v>#NAME?</v>
      </c>
    </row>
    <row collapsed="false" customFormat="false" customHeight="true" hidden="false" ht="50.1" outlineLevel="0" r="326">
      <c r="A326" s="88"/>
      <c r="B326" s="88"/>
      <c r="C326" s="89"/>
      <c r="D326" s="89"/>
      <c r="E326" s="90"/>
      <c r="F326" s="91"/>
      <c r="G326" s="92"/>
      <c r="H326" s="93"/>
      <c r="I326" s="94"/>
      <c r="J326" s="95"/>
      <c r="K326" s="96"/>
      <c r="L326" s="97"/>
      <c r="M326" s="98"/>
      <c r="N326" s="110"/>
      <c r="O326" s="100"/>
      <c r="P326" s="101"/>
      <c r="Q326" s="97" t="n">
        <f aca="false">P326*M326</f>
        <v>0</v>
      </c>
      <c r="R326" s="110"/>
      <c r="S326" s="103"/>
      <c r="T326" s="111"/>
      <c r="U326" s="105" t="e">
        <f aca="false">IF(EXACT(O326,Y326),M326,M326*(1-'Расчет ПРЕДЗАКАЗ'!$D$10))</f>
        <v>#NAME?</v>
      </c>
      <c r="V326" s="105" t="e">
        <f aca="false">P326*U326</f>
        <v>#NAME?</v>
      </c>
      <c r="W326" s="105" t="e">
        <f aca="false">IF(EXACT(O326,Y326),M326,M326*(1-'Расчет Прайс'!$D$10))</f>
        <v>#NAME?</v>
      </c>
      <c r="X326" s="105" t="e">
        <f aca="false">P326*W326</f>
        <v>#NAME?</v>
      </c>
      <c r="Y326" s="106" t="s">
        <v>101</v>
      </c>
      <c r="Z326" s="107" t="n">
        <f aca="false">IF(EXACT(O326;Y326);Q326;0)</f>
        <v>0</v>
      </c>
      <c r="AA326" s="107" t="n">
        <f aca="false">IF(Z326=0;Q326;0)</f>
        <v>0</v>
      </c>
      <c r="AB326" s="108" t="e">
        <f aca="false">IF(U326=0;"";L326/U326-1)</f>
        <v>#NAME?</v>
      </c>
      <c r="AC326" s="108" t="e">
        <f aca="false">IF(W326=0;"";L326/W326-1)</f>
        <v>#NAME?</v>
      </c>
    </row>
    <row collapsed="false" customFormat="false" customHeight="true" hidden="false" ht="11.25" outlineLevel="0" r="327"/>
    <row collapsed="false" customFormat="false" customHeight="true" hidden="false" ht="50.1" outlineLevel="0" r="328">
      <c r="A328" s="88" t="n">
        <v>183</v>
      </c>
      <c r="B328" s="88" t="s">
        <v>305</v>
      </c>
      <c r="C328" s="89" t="s">
        <v>306</v>
      </c>
      <c r="D328" s="89" t="s">
        <v>93</v>
      </c>
      <c r="E328" s="90" t="s">
        <v>93</v>
      </c>
      <c r="F328" s="91" t="s">
        <v>307</v>
      </c>
      <c r="G328" s="92" t="s">
        <v>270</v>
      </c>
      <c r="H328" s="93"/>
      <c r="I328" s="94"/>
      <c r="J328" s="95" t="s">
        <v>98</v>
      </c>
      <c r="K328" s="96" t="s">
        <v>308</v>
      </c>
      <c r="L328" s="97" t="n">
        <v>10900</v>
      </c>
      <c r="M328" s="98" t="n">
        <v>6815</v>
      </c>
      <c r="N328" s="99" t="s">
        <v>309</v>
      </c>
      <c r="O328" s="100"/>
      <c r="P328" s="101"/>
      <c r="Q328" s="97" t="n">
        <f aca="false">P328*M328</f>
        <v>0</v>
      </c>
      <c r="R328" s="102"/>
      <c r="S328" s="103" t="n">
        <v>7</v>
      </c>
      <c r="T328" s="104"/>
      <c r="U328" s="105" t="e">
        <f aca="false">IF(EXACT(O328,Y328),M328,M328*(1-'Расчет ПРЕДЗАКАЗ'!$D$10))</f>
        <v>#NAME?</v>
      </c>
      <c r="V328" s="105" t="e">
        <f aca="false">P328*U328</f>
        <v>#NAME?</v>
      </c>
      <c r="W328" s="105" t="e">
        <f aca="false">IF(EXACT(O328,Y328),M328,M328*(1-'Расчет Прайс'!$D$10))</f>
        <v>#NAME?</v>
      </c>
      <c r="X328" s="105" t="e">
        <f aca="false">P328*W328</f>
        <v>#NAME?</v>
      </c>
      <c r="Y328" s="106" t="s">
        <v>101</v>
      </c>
      <c r="Z328" s="107" t="n">
        <f aca="false">IF(EXACT(O328;Y328);Q328;0)</f>
        <v>0</v>
      </c>
      <c r="AA328" s="107" t="n">
        <f aca="false">IF(Z328=0;Q328;0)</f>
        <v>0</v>
      </c>
      <c r="AB328" s="108" t="e">
        <f aca="false">IF(U328=0,"",L328/U328-1)</f>
        <v>#NAME?</v>
      </c>
      <c r="AC328" s="108" t="e">
        <f aca="false">IF(W328=0,"",L328/W328-1)</f>
        <v>#NAME?</v>
      </c>
    </row>
    <row collapsed="false" customFormat="false" customHeight="true" hidden="false" ht="50.1" outlineLevel="0" r="329">
      <c r="A329" s="88"/>
      <c r="B329" s="88"/>
      <c r="C329" s="89"/>
      <c r="D329" s="89"/>
      <c r="E329" s="90"/>
      <c r="F329" s="91"/>
      <c r="G329" s="92"/>
      <c r="H329" s="93"/>
      <c r="I329" s="94"/>
      <c r="J329" s="95"/>
      <c r="K329" s="96" t="s">
        <v>303</v>
      </c>
      <c r="L329" s="97" t="n">
        <v>10900</v>
      </c>
      <c r="M329" s="98" t="n">
        <v>6815</v>
      </c>
      <c r="N329" s="99" t="s">
        <v>310</v>
      </c>
      <c r="O329" s="100"/>
      <c r="P329" s="101"/>
      <c r="Q329" s="97" t="n">
        <f aca="false">P329*M329</f>
        <v>0</v>
      </c>
      <c r="R329" s="102"/>
      <c r="S329" s="103" t="n">
        <v>18</v>
      </c>
      <c r="T329" s="109"/>
      <c r="U329" s="105" t="e">
        <f aca="false">IF(EXACT(O329,Y329),M329,M329*(1-'Расчет ПРЕДЗАКАЗ'!$D$10))</f>
        <v>#NAME?</v>
      </c>
      <c r="V329" s="105" t="e">
        <f aca="false">P329*U329</f>
        <v>#NAME?</v>
      </c>
      <c r="W329" s="105" t="e">
        <f aca="false">IF(EXACT(O329,Y329),M329,M329*(1-'Расчет Прайс'!$D$10))</f>
        <v>#NAME?</v>
      </c>
      <c r="X329" s="105" t="e">
        <f aca="false">P329*W329</f>
        <v>#NAME?</v>
      </c>
      <c r="Y329" s="106" t="s">
        <v>101</v>
      </c>
      <c r="Z329" s="107" t="n">
        <f aca="false">IF(EXACT(O329;Y329);Q329;0)</f>
        <v>0</v>
      </c>
      <c r="AA329" s="107" t="n">
        <f aca="false">IF(Z329=0;Q329;0)</f>
        <v>0</v>
      </c>
      <c r="AB329" s="108" t="e">
        <f aca="false">IF(U329=0;"";L329/U329-1)</f>
        <v>#NAME?</v>
      </c>
      <c r="AC329" s="108" t="e">
        <f aca="false">IF(W329=0;"";L329/W329-1)</f>
        <v>#NAME?</v>
      </c>
    </row>
    <row collapsed="false" customFormat="false" customHeight="true" hidden="false" ht="50.1" outlineLevel="0" r="330">
      <c r="A330" s="88"/>
      <c r="B330" s="88"/>
      <c r="C330" s="89"/>
      <c r="D330" s="89"/>
      <c r="E330" s="90"/>
      <c r="F330" s="91"/>
      <c r="G330" s="92"/>
      <c r="H330" s="93"/>
      <c r="I330" s="94"/>
      <c r="J330" s="95"/>
      <c r="K330" s="96" t="s">
        <v>311</v>
      </c>
      <c r="L330" s="97" t="n">
        <v>10900</v>
      </c>
      <c r="M330" s="98" t="n">
        <v>6815</v>
      </c>
      <c r="N330" s="99" t="s">
        <v>312</v>
      </c>
      <c r="O330" s="100"/>
      <c r="P330" s="101"/>
      <c r="Q330" s="97" t="n">
        <f aca="false">P330*M330</f>
        <v>0</v>
      </c>
      <c r="R330" s="102"/>
      <c r="S330" s="103" t="n">
        <v>2</v>
      </c>
      <c r="T330" s="109"/>
      <c r="U330" s="105" t="e">
        <f aca="false">IF(EXACT(O330,Y330),M330,M330*(1-'Расчет ПРЕДЗАКАЗ'!$D$10))</f>
        <v>#NAME?</v>
      </c>
      <c r="V330" s="105" t="e">
        <f aca="false">P330*U330</f>
        <v>#NAME?</v>
      </c>
      <c r="W330" s="105" t="e">
        <f aca="false">IF(EXACT(O330,Y330),M330,M330*(1-'Расчет Прайс'!$D$10))</f>
        <v>#NAME?</v>
      </c>
      <c r="X330" s="105" t="e">
        <f aca="false">P330*W330</f>
        <v>#NAME?</v>
      </c>
      <c r="Y330" s="106" t="s">
        <v>101</v>
      </c>
      <c r="Z330" s="107" t="n">
        <f aca="false">IF(EXACT(O330;Y330);Q330;0)</f>
        <v>0</v>
      </c>
      <c r="AA330" s="107" t="n">
        <f aca="false">IF(Z330=0;Q330;0)</f>
        <v>0</v>
      </c>
      <c r="AB330" s="108" t="e">
        <f aca="false">IF(U330=0;"";L330/U330-1)</f>
        <v>#NAME?</v>
      </c>
      <c r="AC330" s="108" t="e">
        <f aca="false">IF(W330=0;"";L330/W330-1)</f>
        <v>#NAME?</v>
      </c>
    </row>
    <row collapsed="false" customFormat="false" customHeight="true" hidden="false" ht="50.1" outlineLevel="0" r="331">
      <c r="A331" s="88"/>
      <c r="B331" s="88"/>
      <c r="C331" s="89"/>
      <c r="D331" s="89"/>
      <c r="E331" s="90"/>
      <c r="F331" s="91"/>
      <c r="G331" s="92"/>
      <c r="H331" s="93"/>
      <c r="I331" s="94"/>
      <c r="J331" s="95"/>
      <c r="K331" s="96" t="s">
        <v>313</v>
      </c>
      <c r="L331" s="97" t="n">
        <v>10900</v>
      </c>
      <c r="M331" s="98" t="n">
        <v>6815</v>
      </c>
      <c r="N331" s="99" t="s">
        <v>314</v>
      </c>
      <c r="O331" s="100"/>
      <c r="P331" s="101"/>
      <c r="Q331" s="97" t="n">
        <f aca="false">P331*M331</f>
        <v>0</v>
      </c>
      <c r="R331" s="102"/>
      <c r="S331" s="103" t="n">
        <v>2</v>
      </c>
      <c r="T331" s="109"/>
      <c r="U331" s="105" t="e">
        <f aca="false">IF(EXACT(O331,Y331),M331,M331*(1-'Расчет ПРЕДЗАКАЗ'!$D$10))</f>
        <v>#NAME?</v>
      </c>
      <c r="V331" s="105" t="e">
        <f aca="false">P331*U331</f>
        <v>#NAME?</v>
      </c>
      <c r="W331" s="105" t="e">
        <f aca="false">IF(EXACT(O331,Y331),M331,M331*(1-'Расчет Прайс'!$D$10))</f>
        <v>#NAME?</v>
      </c>
      <c r="X331" s="105" t="e">
        <f aca="false">P331*W331</f>
        <v>#NAME?</v>
      </c>
      <c r="Y331" s="106" t="s">
        <v>101</v>
      </c>
      <c r="Z331" s="107" t="n">
        <f aca="false">IF(EXACT(O331;Y331);Q331;0)</f>
        <v>0</v>
      </c>
      <c r="AA331" s="107" t="n">
        <f aca="false">IF(Z331=0;Q331;0)</f>
        <v>0</v>
      </c>
      <c r="AB331" s="108" t="e">
        <f aca="false">IF(U331=0;"";L331/U331-1)</f>
        <v>#NAME?</v>
      </c>
      <c r="AC331" s="108" t="e">
        <f aca="false">IF(W331=0;"";L331/W331-1)</f>
        <v>#NAME?</v>
      </c>
    </row>
    <row collapsed="false" customFormat="false" customHeight="true" hidden="false" ht="50.1" outlineLevel="0" r="332">
      <c r="A332" s="88"/>
      <c r="B332" s="88"/>
      <c r="C332" s="89"/>
      <c r="D332" s="89"/>
      <c r="E332" s="90"/>
      <c r="F332" s="91"/>
      <c r="G332" s="92"/>
      <c r="H332" s="93"/>
      <c r="I332" s="94"/>
      <c r="J332" s="95"/>
      <c r="K332" s="96" t="s">
        <v>104</v>
      </c>
      <c r="L332" s="97" t="n">
        <v>10900</v>
      </c>
      <c r="M332" s="98" t="n">
        <v>6815</v>
      </c>
      <c r="N332" s="99" t="s">
        <v>315</v>
      </c>
      <c r="O332" s="100"/>
      <c r="P332" s="101"/>
      <c r="Q332" s="97" t="n">
        <f aca="false">P332*M332</f>
        <v>0</v>
      </c>
      <c r="R332" s="102"/>
      <c r="S332" s="103" t="n">
        <v>8</v>
      </c>
      <c r="T332" s="109"/>
      <c r="U332" s="105" t="e">
        <f aca="false">IF(EXACT(O332,Y332),M332,M332*(1-'Расчет ПРЕДЗАКАЗ'!$D$10))</f>
        <v>#NAME?</v>
      </c>
      <c r="V332" s="105" t="e">
        <f aca="false">P332*U332</f>
        <v>#NAME?</v>
      </c>
      <c r="W332" s="105" t="e">
        <f aca="false">IF(EXACT(O332,Y332),M332,M332*(1-'Расчет Прайс'!$D$10))</f>
        <v>#NAME?</v>
      </c>
      <c r="X332" s="105" t="e">
        <f aca="false">P332*W332</f>
        <v>#NAME?</v>
      </c>
      <c r="Y332" s="106" t="s">
        <v>101</v>
      </c>
      <c r="Z332" s="107" t="n">
        <f aca="false">IF(EXACT(O332;Y332);Q332;0)</f>
        <v>0</v>
      </c>
      <c r="AA332" s="107" t="n">
        <f aca="false">IF(Z332=0;Q332;0)</f>
        <v>0</v>
      </c>
      <c r="AB332" s="108" t="e">
        <f aca="false">IF(U332=0;"";L332/U332-1)</f>
        <v>#NAME?</v>
      </c>
      <c r="AC332" s="108" t="e">
        <f aca="false">IF(W332=0;"";L332/W332-1)</f>
        <v>#NAME?</v>
      </c>
    </row>
    <row collapsed="false" customFormat="false" customHeight="true" hidden="false" ht="50.1" outlineLevel="0" r="333">
      <c r="A333" s="88"/>
      <c r="B333" s="88"/>
      <c r="C333" s="89"/>
      <c r="D333" s="89"/>
      <c r="E333" s="90"/>
      <c r="F333" s="91"/>
      <c r="G333" s="92"/>
      <c r="H333" s="93"/>
      <c r="I333" s="94"/>
      <c r="J333" s="95"/>
      <c r="K333" s="96" t="s">
        <v>108</v>
      </c>
      <c r="L333" s="97" t="n">
        <v>10900</v>
      </c>
      <c r="M333" s="98" t="n">
        <v>6815</v>
      </c>
      <c r="N333" s="99" t="s">
        <v>316</v>
      </c>
      <c r="O333" s="100"/>
      <c r="P333" s="101"/>
      <c r="Q333" s="97" t="n">
        <f aca="false">P333*M333</f>
        <v>0</v>
      </c>
      <c r="R333" s="102"/>
      <c r="S333" s="103" t="n">
        <v>1</v>
      </c>
      <c r="T333" s="109"/>
      <c r="U333" s="105" t="e">
        <f aca="false">IF(EXACT(O333,Y333),M333,M333*(1-'Расчет ПРЕДЗАКАЗ'!$D$10))</f>
        <v>#NAME?</v>
      </c>
      <c r="V333" s="105" t="e">
        <f aca="false">P333*U333</f>
        <v>#NAME?</v>
      </c>
      <c r="W333" s="105" t="e">
        <f aca="false">IF(EXACT(O333,Y333),M333,M333*(1-'Расчет Прайс'!$D$10))</f>
        <v>#NAME?</v>
      </c>
      <c r="X333" s="105" t="e">
        <f aca="false">P333*W333</f>
        <v>#NAME?</v>
      </c>
      <c r="Y333" s="106" t="s">
        <v>101</v>
      </c>
      <c r="Z333" s="107" t="n">
        <f aca="false">IF(EXACT(O333;Y333);Q333;0)</f>
        <v>0</v>
      </c>
      <c r="AA333" s="107" t="n">
        <f aca="false">IF(Z333=0;Q333;0)</f>
        <v>0</v>
      </c>
      <c r="AB333" s="108" t="e">
        <f aca="false">IF(U333=0;"";L333/U333-1)</f>
        <v>#NAME?</v>
      </c>
      <c r="AC333" s="108" t="e">
        <f aca="false">IF(W333=0;"";L333/W333-1)</f>
        <v>#NAME?</v>
      </c>
    </row>
    <row collapsed="false" customFormat="false" customHeight="true" hidden="false" ht="50.1" outlineLevel="0" r="334">
      <c r="A334" s="88"/>
      <c r="B334" s="88"/>
      <c r="C334" s="89"/>
      <c r="D334" s="89"/>
      <c r="E334" s="90"/>
      <c r="F334" s="91"/>
      <c r="G334" s="92"/>
      <c r="H334" s="93"/>
      <c r="I334" s="94"/>
      <c r="J334" s="95"/>
      <c r="K334" s="96"/>
      <c r="L334" s="97"/>
      <c r="M334" s="98"/>
      <c r="N334" s="99"/>
      <c r="O334" s="100"/>
      <c r="P334" s="101"/>
      <c r="Q334" s="97" t="n">
        <f aca="false">P334*M334</f>
        <v>0</v>
      </c>
      <c r="R334" s="102"/>
      <c r="S334" s="103"/>
      <c r="T334" s="109"/>
      <c r="U334" s="105" t="e">
        <f aca="false">IF(EXACT(O334,Y334),M334,M334*(1-'Расчет ПРЕДЗАКАЗ'!$D$10))</f>
        <v>#NAME?</v>
      </c>
      <c r="V334" s="105" t="e">
        <f aca="false">P334*U334</f>
        <v>#NAME?</v>
      </c>
      <c r="W334" s="105" t="e">
        <f aca="false">IF(EXACT(O334,Y334),M334,M334*(1-'Расчет Прайс'!$D$10))</f>
        <v>#NAME?</v>
      </c>
      <c r="X334" s="105" t="e">
        <f aca="false">P334*W334</f>
        <v>#NAME?</v>
      </c>
      <c r="Y334" s="106" t="s">
        <v>101</v>
      </c>
      <c r="Z334" s="107" t="n">
        <f aca="false">IF(EXACT(O334;Y334);Q334;0)</f>
        <v>0</v>
      </c>
      <c r="AA334" s="107" t="n">
        <f aca="false">IF(Z334=0;Q334;0)</f>
        <v>0</v>
      </c>
      <c r="AB334" s="108" t="e">
        <f aca="false">IF(U334=0;"";L334/U334-1)</f>
        <v>#NAME?</v>
      </c>
      <c r="AC334" s="108" t="e">
        <f aca="false">IF(W334=0;"";L334/W334-1)</f>
        <v>#NAME?</v>
      </c>
    </row>
    <row collapsed="false" customFormat="false" customHeight="true" hidden="false" ht="50.1" outlineLevel="0" r="335">
      <c r="A335" s="88"/>
      <c r="B335" s="88"/>
      <c r="C335" s="89"/>
      <c r="D335" s="89"/>
      <c r="E335" s="90"/>
      <c r="F335" s="91"/>
      <c r="G335" s="92"/>
      <c r="H335" s="93"/>
      <c r="I335" s="94"/>
      <c r="J335" s="95"/>
      <c r="K335" s="96"/>
      <c r="L335" s="97"/>
      <c r="M335" s="98"/>
      <c r="N335" s="99"/>
      <c r="O335" s="100"/>
      <c r="P335" s="101"/>
      <c r="Q335" s="97" t="n">
        <f aca="false">P335*M335</f>
        <v>0</v>
      </c>
      <c r="R335" s="102"/>
      <c r="S335" s="103"/>
      <c r="T335" s="109"/>
      <c r="U335" s="105" t="e">
        <f aca="false">IF(EXACT(O335,Y335),M335,M335*(1-'Расчет ПРЕДЗАКАЗ'!$D$10))</f>
        <v>#NAME?</v>
      </c>
      <c r="V335" s="105" t="e">
        <f aca="false">P335*U335</f>
        <v>#NAME?</v>
      </c>
      <c r="W335" s="105" t="e">
        <f aca="false">IF(EXACT(O335,Y335),M335,M335*(1-'Расчет Прайс'!$D$10))</f>
        <v>#NAME?</v>
      </c>
      <c r="X335" s="105" t="e">
        <f aca="false">P335*W335</f>
        <v>#NAME?</v>
      </c>
      <c r="Y335" s="106" t="s">
        <v>101</v>
      </c>
      <c r="Z335" s="107" t="n">
        <f aca="false">IF(EXACT(O335;Y335);Q335;0)</f>
        <v>0</v>
      </c>
      <c r="AA335" s="107" t="n">
        <f aca="false">IF(Z335=0;Q335;0)</f>
        <v>0</v>
      </c>
      <c r="AB335" s="108" t="e">
        <f aca="false">IF(U335=0;"";L335/U335-1)</f>
        <v>#NAME?</v>
      </c>
      <c r="AC335" s="108" t="e">
        <f aca="false">IF(W335=0;"";L335/W335-1)</f>
        <v>#NAME?</v>
      </c>
    </row>
    <row collapsed="false" customFormat="false" customHeight="true" hidden="false" ht="50.1" outlineLevel="0" r="336">
      <c r="A336" s="88"/>
      <c r="B336" s="88"/>
      <c r="C336" s="89"/>
      <c r="D336" s="89"/>
      <c r="E336" s="90"/>
      <c r="F336" s="91"/>
      <c r="G336" s="92"/>
      <c r="H336" s="93"/>
      <c r="I336" s="94"/>
      <c r="J336" s="95"/>
      <c r="K336" s="96"/>
      <c r="L336" s="97"/>
      <c r="M336" s="98"/>
      <c r="N336" s="99"/>
      <c r="O336" s="100"/>
      <c r="P336" s="101"/>
      <c r="Q336" s="97" t="n">
        <f aca="false">P336*M336</f>
        <v>0</v>
      </c>
      <c r="R336" s="102"/>
      <c r="S336" s="103"/>
      <c r="T336" s="109"/>
      <c r="U336" s="105" t="e">
        <f aca="false">IF(EXACT(O336,Y336),M336,M336*(1-'Расчет ПРЕДЗАКАЗ'!$D$10))</f>
        <v>#NAME?</v>
      </c>
      <c r="V336" s="105" t="e">
        <f aca="false">P336*U336</f>
        <v>#NAME?</v>
      </c>
      <c r="W336" s="105" t="e">
        <f aca="false">IF(EXACT(O336,Y336),M336,M336*(1-'Расчет Прайс'!$D$10))</f>
        <v>#NAME?</v>
      </c>
      <c r="X336" s="105" t="e">
        <f aca="false">P336*W336</f>
        <v>#NAME?</v>
      </c>
      <c r="Y336" s="106" t="s">
        <v>101</v>
      </c>
      <c r="Z336" s="107" t="n">
        <f aca="false">IF(EXACT(O336;Y336);Q336;0)</f>
        <v>0</v>
      </c>
      <c r="AA336" s="107" t="n">
        <f aca="false">IF(Z336=0;Q336;0)</f>
        <v>0</v>
      </c>
      <c r="AB336" s="108" t="e">
        <f aca="false">IF(U336=0;"";L336/U336-1)</f>
        <v>#NAME?</v>
      </c>
      <c r="AC336" s="108" t="e">
        <f aca="false">IF(W336=0;"";L336/W336-1)</f>
        <v>#NAME?</v>
      </c>
    </row>
    <row collapsed="false" customFormat="false" customHeight="true" hidden="false" ht="50.1" outlineLevel="0" r="337">
      <c r="A337" s="88"/>
      <c r="B337" s="88"/>
      <c r="C337" s="89"/>
      <c r="D337" s="89"/>
      <c r="E337" s="90"/>
      <c r="F337" s="91"/>
      <c r="G337" s="92"/>
      <c r="H337" s="93"/>
      <c r="I337" s="94"/>
      <c r="J337" s="95"/>
      <c r="K337" s="96"/>
      <c r="L337" s="97"/>
      <c r="M337" s="98"/>
      <c r="N337" s="112"/>
      <c r="O337" s="100"/>
      <c r="P337" s="101"/>
      <c r="Q337" s="97" t="n">
        <f aca="false">P337*M337</f>
        <v>0</v>
      </c>
      <c r="R337" s="110"/>
      <c r="S337" s="103"/>
      <c r="T337" s="111"/>
      <c r="U337" s="105" t="e">
        <f aca="false">IF(EXACT(O337,Y337),M337,M337*(1-'Расчет ПРЕДЗАКАЗ'!$D$10))</f>
        <v>#NAME?</v>
      </c>
      <c r="V337" s="105" t="e">
        <f aca="false">P337*U337</f>
        <v>#NAME?</v>
      </c>
      <c r="W337" s="105" t="e">
        <f aca="false">IF(EXACT(O337,Y337),M337,M337*(1-'Расчет Прайс'!$D$10))</f>
        <v>#NAME?</v>
      </c>
      <c r="X337" s="105" t="e">
        <f aca="false">P337*W337</f>
        <v>#NAME?</v>
      </c>
      <c r="Y337" s="106" t="s">
        <v>101</v>
      </c>
      <c r="Z337" s="107" t="n">
        <f aca="false">IF(EXACT(O337;Y337);Q337;0)</f>
        <v>0</v>
      </c>
      <c r="AA337" s="107" t="n">
        <f aca="false">IF(Z337=0;Q337;0)</f>
        <v>0</v>
      </c>
      <c r="AB337" s="108" t="e">
        <f aca="false">IF(U337=0;"";L337/U337-1)</f>
        <v>#NAME?</v>
      </c>
      <c r="AC337" s="108" t="e">
        <f aca="false">IF(W337=0;"";L337/W337-1)</f>
        <v>#NAME?</v>
      </c>
    </row>
    <row collapsed="false" customFormat="false" customHeight="true" hidden="false" ht="50.1" outlineLevel="0" r="338">
      <c r="A338" s="88"/>
      <c r="B338" s="88"/>
      <c r="C338" s="89"/>
      <c r="D338" s="89"/>
      <c r="E338" s="90"/>
      <c r="F338" s="91"/>
      <c r="G338" s="92"/>
      <c r="H338" s="93"/>
      <c r="I338" s="94"/>
      <c r="J338" s="95"/>
      <c r="K338" s="96"/>
      <c r="L338" s="97"/>
      <c r="M338" s="98"/>
      <c r="N338" s="112"/>
      <c r="O338" s="100"/>
      <c r="P338" s="101"/>
      <c r="Q338" s="97" t="n">
        <f aca="false">P338*M338</f>
        <v>0</v>
      </c>
      <c r="R338" s="110"/>
      <c r="S338" s="103"/>
      <c r="T338" s="111"/>
      <c r="U338" s="105" t="e">
        <f aca="false">IF(EXACT(O338,Y338),M338,M338*(1-'Расчет ПРЕДЗАКАЗ'!$D$10))</f>
        <v>#NAME?</v>
      </c>
      <c r="V338" s="105" t="e">
        <f aca="false">P338*U338</f>
        <v>#NAME?</v>
      </c>
      <c r="W338" s="105" t="e">
        <f aca="false">IF(EXACT(O338,Y338),M338,M338*(1-'Расчет Прайс'!$D$10))</f>
        <v>#NAME?</v>
      </c>
      <c r="X338" s="105" t="e">
        <f aca="false">P338*W338</f>
        <v>#NAME?</v>
      </c>
      <c r="Y338" s="106" t="s">
        <v>101</v>
      </c>
      <c r="Z338" s="107" t="n">
        <f aca="false">IF(EXACT(O338;Y338);Q338;0)</f>
        <v>0</v>
      </c>
      <c r="AA338" s="107" t="n">
        <f aca="false">IF(Z338=0;Q338;0)</f>
        <v>0</v>
      </c>
      <c r="AB338" s="108" t="e">
        <f aca="false">IF(U338=0;"";L338/U338-1)</f>
        <v>#NAME?</v>
      </c>
      <c r="AC338" s="108" t="e">
        <f aca="false">IF(W338=0;"";L338/W338-1)</f>
        <v>#NAME?</v>
      </c>
    </row>
    <row collapsed="false" customFormat="false" customHeight="true" hidden="false" ht="50.1" outlineLevel="0" r="339">
      <c r="A339" s="88"/>
      <c r="B339" s="88"/>
      <c r="C339" s="89"/>
      <c r="D339" s="89"/>
      <c r="E339" s="90"/>
      <c r="F339" s="91"/>
      <c r="G339" s="92"/>
      <c r="H339" s="93"/>
      <c r="I339" s="94"/>
      <c r="J339" s="95"/>
      <c r="K339" s="96"/>
      <c r="L339" s="97"/>
      <c r="M339" s="98"/>
      <c r="N339" s="110"/>
      <c r="O339" s="100"/>
      <c r="P339" s="101"/>
      <c r="Q339" s="97" t="n">
        <f aca="false">P339*M339</f>
        <v>0</v>
      </c>
      <c r="R339" s="110"/>
      <c r="S339" s="103"/>
      <c r="T339" s="111"/>
      <c r="U339" s="105" t="e">
        <f aca="false">IF(EXACT(O339,Y339),M339,M339*(1-'Расчет ПРЕДЗАКАЗ'!$D$10))</f>
        <v>#NAME?</v>
      </c>
      <c r="V339" s="105" t="e">
        <f aca="false">P339*U339</f>
        <v>#NAME?</v>
      </c>
      <c r="W339" s="105" t="e">
        <f aca="false">IF(EXACT(O339,Y339),M339,M339*(1-'Расчет Прайс'!$D$10))</f>
        <v>#NAME?</v>
      </c>
      <c r="X339" s="105" t="e">
        <f aca="false">P339*W339</f>
        <v>#NAME?</v>
      </c>
      <c r="Y339" s="106" t="s">
        <v>101</v>
      </c>
      <c r="Z339" s="107" t="n">
        <f aca="false">IF(EXACT(O339;Y339);Q339;0)</f>
        <v>0</v>
      </c>
      <c r="AA339" s="107" t="n">
        <f aca="false">IF(Z339=0;Q339;0)</f>
        <v>0</v>
      </c>
      <c r="AB339" s="108" t="e">
        <f aca="false">IF(U339=0;"";L339/U339-1)</f>
        <v>#NAME?</v>
      </c>
      <c r="AC339" s="108" t="e">
        <f aca="false">IF(W339=0;"";L339/W339-1)</f>
        <v>#NAME?</v>
      </c>
    </row>
    <row collapsed="false" customFormat="false" customHeight="true" hidden="false" ht="50.1" outlineLevel="0" r="340">
      <c r="A340" s="88"/>
      <c r="B340" s="88"/>
      <c r="C340" s="89"/>
      <c r="D340" s="89"/>
      <c r="E340" s="90"/>
      <c r="F340" s="91"/>
      <c r="G340" s="92"/>
      <c r="H340" s="93"/>
      <c r="I340" s="94"/>
      <c r="J340" s="95"/>
      <c r="K340" s="96"/>
      <c r="L340" s="97"/>
      <c r="M340" s="98"/>
      <c r="N340" s="110"/>
      <c r="O340" s="100"/>
      <c r="P340" s="101"/>
      <c r="Q340" s="97" t="n">
        <f aca="false">P340*M340</f>
        <v>0</v>
      </c>
      <c r="R340" s="110"/>
      <c r="S340" s="103"/>
      <c r="T340" s="111"/>
      <c r="U340" s="105" t="e">
        <f aca="false">IF(EXACT(O340,Y340),M340,M340*(1-'Расчет ПРЕДЗАКАЗ'!$D$10))</f>
        <v>#NAME?</v>
      </c>
      <c r="V340" s="105" t="e">
        <f aca="false">P340*U340</f>
        <v>#NAME?</v>
      </c>
      <c r="W340" s="105" t="e">
        <f aca="false">IF(EXACT(O340,Y340),M340,M340*(1-'Расчет Прайс'!$D$10))</f>
        <v>#NAME?</v>
      </c>
      <c r="X340" s="105" t="e">
        <f aca="false">P340*W340</f>
        <v>#NAME?</v>
      </c>
      <c r="Y340" s="106" t="s">
        <v>101</v>
      </c>
      <c r="Z340" s="107" t="n">
        <f aca="false">IF(EXACT(O340;Y340);Q340;0)</f>
        <v>0</v>
      </c>
      <c r="AA340" s="107" t="n">
        <f aca="false">IF(Z340=0;Q340;0)</f>
        <v>0</v>
      </c>
      <c r="AB340" s="108" t="e">
        <f aca="false">IF(U340=0;"";L340/U340-1)</f>
        <v>#NAME?</v>
      </c>
      <c r="AC340" s="108" t="e">
        <f aca="false">IF(W340=0;"";L340/W340-1)</f>
        <v>#NAME?</v>
      </c>
    </row>
    <row collapsed="false" customFormat="false" customHeight="true" hidden="false" ht="50.1" outlineLevel="0" r="341">
      <c r="A341" s="88"/>
      <c r="B341" s="88"/>
      <c r="C341" s="89"/>
      <c r="D341" s="89"/>
      <c r="E341" s="90"/>
      <c r="F341" s="91"/>
      <c r="G341" s="92"/>
      <c r="H341" s="93"/>
      <c r="I341" s="94"/>
      <c r="J341" s="95"/>
      <c r="K341" s="96"/>
      <c r="L341" s="97"/>
      <c r="M341" s="98"/>
      <c r="N341" s="110"/>
      <c r="O341" s="100"/>
      <c r="P341" s="101"/>
      <c r="Q341" s="97" t="n">
        <f aca="false">P341*M341</f>
        <v>0</v>
      </c>
      <c r="R341" s="110"/>
      <c r="S341" s="103"/>
      <c r="T341" s="111"/>
      <c r="U341" s="105" t="e">
        <f aca="false">IF(EXACT(O341,Y341),M341,M341*(1-'Расчет ПРЕДЗАКАЗ'!$D$10))</f>
        <v>#NAME?</v>
      </c>
      <c r="V341" s="105" t="e">
        <f aca="false">P341*U341</f>
        <v>#NAME?</v>
      </c>
      <c r="W341" s="105" t="e">
        <f aca="false">IF(EXACT(O341,Y341),M341,M341*(1-'Расчет Прайс'!$D$10))</f>
        <v>#NAME?</v>
      </c>
      <c r="X341" s="105" t="e">
        <f aca="false">P341*W341</f>
        <v>#NAME?</v>
      </c>
      <c r="Y341" s="106" t="s">
        <v>101</v>
      </c>
      <c r="Z341" s="107" t="n">
        <f aca="false">IF(EXACT(O341;Y341);Q341;0)</f>
        <v>0</v>
      </c>
      <c r="AA341" s="107" t="n">
        <f aca="false">IF(Z341=0;Q341;0)</f>
        <v>0</v>
      </c>
      <c r="AB341" s="108" t="e">
        <f aca="false">IF(U341=0;"";L341/U341-1)</f>
        <v>#NAME?</v>
      </c>
      <c r="AC341" s="108" t="e">
        <f aca="false">IF(W341=0;"";L341/W341-1)</f>
        <v>#NAME?</v>
      </c>
    </row>
    <row collapsed="false" customFormat="false" customHeight="true" hidden="false" ht="50.1" outlineLevel="0" r="342">
      <c r="A342" s="88"/>
      <c r="B342" s="88"/>
      <c r="C342" s="89"/>
      <c r="D342" s="89"/>
      <c r="E342" s="90"/>
      <c r="F342" s="91"/>
      <c r="G342" s="92"/>
      <c r="H342" s="93"/>
      <c r="I342" s="94"/>
      <c r="J342" s="95"/>
      <c r="K342" s="96"/>
      <c r="L342" s="97"/>
      <c r="M342" s="98"/>
      <c r="N342" s="110"/>
      <c r="O342" s="100"/>
      <c r="P342" s="101"/>
      <c r="Q342" s="97" t="n">
        <f aca="false">P342*M342</f>
        <v>0</v>
      </c>
      <c r="R342" s="110"/>
      <c r="S342" s="103"/>
      <c r="T342" s="111"/>
      <c r="U342" s="105" t="e">
        <f aca="false">IF(EXACT(O342,Y342),M342,M342*(1-'Расчет ПРЕДЗАКАЗ'!$D$10))</f>
        <v>#NAME?</v>
      </c>
      <c r="V342" s="105" t="e">
        <f aca="false">P342*U342</f>
        <v>#NAME?</v>
      </c>
      <c r="W342" s="105" t="e">
        <f aca="false">IF(EXACT(O342,Y342),M342,M342*(1-'Расчет Прайс'!$D$10))</f>
        <v>#NAME?</v>
      </c>
      <c r="X342" s="105" t="e">
        <f aca="false">P342*W342</f>
        <v>#NAME?</v>
      </c>
      <c r="Y342" s="106" t="s">
        <v>101</v>
      </c>
      <c r="Z342" s="107" t="n">
        <f aca="false">IF(EXACT(O342;Y342);Q342;0)</f>
        <v>0</v>
      </c>
      <c r="AA342" s="107" t="n">
        <f aca="false">IF(Z342=0;Q342;0)</f>
        <v>0</v>
      </c>
      <c r="AB342" s="108" t="e">
        <f aca="false">IF(U342=0;"";L342/U342-1)</f>
        <v>#NAME?</v>
      </c>
      <c r="AC342" s="108" t="e">
        <f aca="false">IF(W342=0;"";L342/W342-1)</f>
        <v>#NAME?</v>
      </c>
    </row>
    <row collapsed="false" customFormat="false" customHeight="true" hidden="false" ht="11.25" outlineLevel="0" r="343"/>
    <row collapsed="false" customFormat="false" customHeight="true" hidden="false" ht="50.1" outlineLevel="0" r="344">
      <c r="A344" s="88" t="n">
        <v>184</v>
      </c>
      <c r="B344" s="88" t="s">
        <v>317</v>
      </c>
      <c r="C344" s="89" t="s">
        <v>318</v>
      </c>
      <c r="D344" s="89" t="s">
        <v>93</v>
      </c>
      <c r="E344" s="90" t="s">
        <v>93</v>
      </c>
      <c r="F344" s="91" t="s">
        <v>246</v>
      </c>
      <c r="G344" s="92" t="s">
        <v>319</v>
      </c>
      <c r="H344" s="93" t="s">
        <v>247</v>
      </c>
      <c r="I344" s="94" t="s">
        <v>320</v>
      </c>
      <c r="J344" s="95" t="s">
        <v>98</v>
      </c>
      <c r="K344" s="96" t="s">
        <v>308</v>
      </c>
      <c r="L344" s="97" t="n">
        <v>11130</v>
      </c>
      <c r="M344" s="98" t="n">
        <v>6955</v>
      </c>
      <c r="N344" s="99" t="s">
        <v>321</v>
      </c>
      <c r="O344" s="100"/>
      <c r="P344" s="101"/>
      <c r="Q344" s="97" t="n">
        <f aca="false">P344*M344</f>
        <v>0</v>
      </c>
      <c r="R344" s="102"/>
      <c r="S344" s="103" t="n">
        <v>96</v>
      </c>
      <c r="T344" s="104"/>
      <c r="U344" s="105" t="e">
        <f aca="false">IF(EXACT(O344,Y344),M344,M344*(1-'Расчет ПРЕДЗАКАЗ'!$D$10))</f>
        <v>#NAME?</v>
      </c>
      <c r="V344" s="105" t="e">
        <f aca="false">P344*U344</f>
        <v>#NAME?</v>
      </c>
      <c r="W344" s="105" t="e">
        <f aca="false">IF(EXACT(O344,Y344),M344,M344*(1-'Расчет Прайс'!$D$10))</f>
        <v>#NAME?</v>
      </c>
      <c r="X344" s="105" t="e">
        <f aca="false">P344*W344</f>
        <v>#NAME?</v>
      </c>
      <c r="Y344" s="106" t="s">
        <v>101</v>
      </c>
      <c r="Z344" s="107" t="n">
        <f aca="false">IF(EXACT(O344;Y344);Q344;0)</f>
        <v>0</v>
      </c>
      <c r="AA344" s="107" t="n">
        <f aca="false">IF(Z344=0;Q344;0)</f>
        <v>0</v>
      </c>
      <c r="AB344" s="108" t="e">
        <f aca="false">IF(U344=0,"",L344/U344-1)</f>
        <v>#NAME?</v>
      </c>
      <c r="AC344" s="108" t="e">
        <f aca="false">IF(W344=0,"",L344/W344-1)</f>
        <v>#NAME?</v>
      </c>
    </row>
    <row collapsed="false" customFormat="false" customHeight="true" hidden="false" ht="50.1" outlineLevel="0" r="345">
      <c r="A345" s="88"/>
      <c r="B345" s="88"/>
      <c r="C345" s="89"/>
      <c r="D345" s="89"/>
      <c r="E345" s="90"/>
      <c r="F345" s="91"/>
      <c r="G345" s="92"/>
      <c r="H345" s="93"/>
      <c r="I345" s="94"/>
      <c r="J345" s="95"/>
      <c r="K345" s="96" t="s">
        <v>303</v>
      </c>
      <c r="L345" s="97" t="n">
        <v>11130</v>
      </c>
      <c r="M345" s="98" t="n">
        <v>6955</v>
      </c>
      <c r="N345" s="99" t="s">
        <v>322</v>
      </c>
      <c r="O345" s="100"/>
      <c r="P345" s="101"/>
      <c r="Q345" s="97" t="n">
        <f aca="false">P345*M345</f>
        <v>0</v>
      </c>
      <c r="R345" s="102"/>
      <c r="S345" s="103" t="n">
        <v>98</v>
      </c>
      <c r="T345" s="109"/>
      <c r="U345" s="105" t="e">
        <f aca="false">IF(EXACT(O345,Y345),M345,M345*(1-'Расчет ПРЕДЗАКАЗ'!$D$10))</f>
        <v>#NAME?</v>
      </c>
      <c r="V345" s="105" t="e">
        <f aca="false">P345*U345</f>
        <v>#NAME?</v>
      </c>
      <c r="W345" s="105" t="e">
        <f aca="false">IF(EXACT(O345,Y345),M345,M345*(1-'Расчет Прайс'!$D$10))</f>
        <v>#NAME?</v>
      </c>
      <c r="X345" s="105" t="e">
        <f aca="false">P345*W345</f>
        <v>#NAME?</v>
      </c>
      <c r="Y345" s="106" t="s">
        <v>101</v>
      </c>
      <c r="Z345" s="107" t="n">
        <f aca="false">IF(EXACT(O345;Y345);Q345;0)</f>
        <v>0</v>
      </c>
      <c r="AA345" s="107" t="n">
        <f aca="false">IF(Z345=0;Q345;0)</f>
        <v>0</v>
      </c>
      <c r="AB345" s="108" t="e">
        <f aca="false">IF(U345=0;"";L345/U345-1)</f>
        <v>#NAME?</v>
      </c>
      <c r="AC345" s="108" t="e">
        <f aca="false">IF(W345=0;"";L345/W345-1)</f>
        <v>#NAME?</v>
      </c>
    </row>
    <row collapsed="false" customFormat="false" customHeight="true" hidden="false" ht="50.1" outlineLevel="0" r="346">
      <c r="A346" s="88"/>
      <c r="B346" s="88"/>
      <c r="C346" s="89"/>
      <c r="D346" s="89"/>
      <c r="E346" s="90"/>
      <c r="F346" s="91"/>
      <c r="G346" s="92"/>
      <c r="H346" s="93"/>
      <c r="I346" s="94"/>
      <c r="J346" s="95"/>
      <c r="K346" s="96" t="s">
        <v>323</v>
      </c>
      <c r="L346" s="97" t="n">
        <v>11130</v>
      </c>
      <c r="M346" s="98" t="n">
        <v>6955</v>
      </c>
      <c r="N346" s="99" t="s">
        <v>324</v>
      </c>
      <c r="O346" s="100"/>
      <c r="P346" s="101"/>
      <c r="Q346" s="97" t="n">
        <f aca="false">P346*M346</f>
        <v>0</v>
      </c>
      <c r="R346" s="102"/>
      <c r="S346" s="103" t="n">
        <v>121</v>
      </c>
      <c r="T346" s="109"/>
      <c r="U346" s="105" t="e">
        <f aca="false">IF(EXACT(O346,Y346),M346,M346*(1-'Расчет ПРЕДЗАКАЗ'!$D$10))</f>
        <v>#NAME?</v>
      </c>
      <c r="V346" s="105" t="e">
        <f aca="false">P346*U346</f>
        <v>#NAME?</v>
      </c>
      <c r="W346" s="105" t="e">
        <f aca="false">IF(EXACT(O346,Y346),M346,M346*(1-'Расчет Прайс'!$D$10))</f>
        <v>#NAME?</v>
      </c>
      <c r="X346" s="105" t="e">
        <f aca="false">P346*W346</f>
        <v>#NAME?</v>
      </c>
      <c r="Y346" s="106" t="s">
        <v>101</v>
      </c>
      <c r="Z346" s="107" t="n">
        <f aca="false">IF(EXACT(O346;Y346);Q346;0)</f>
        <v>0</v>
      </c>
      <c r="AA346" s="107" t="n">
        <f aca="false">IF(Z346=0;Q346;0)</f>
        <v>0</v>
      </c>
      <c r="AB346" s="108" t="e">
        <f aca="false">IF(U346=0;"";L346/U346-1)</f>
        <v>#NAME?</v>
      </c>
      <c r="AC346" s="108" t="e">
        <f aca="false">IF(W346=0;"";L346/W346-1)</f>
        <v>#NAME?</v>
      </c>
    </row>
    <row collapsed="false" customFormat="false" customHeight="true" hidden="false" ht="50.1" outlineLevel="0" r="347">
      <c r="A347" s="88"/>
      <c r="B347" s="88"/>
      <c r="C347" s="89"/>
      <c r="D347" s="89"/>
      <c r="E347" s="90"/>
      <c r="F347" s="91"/>
      <c r="G347" s="92"/>
      <c r="H347" s="93"/>
      <c r="I347" s="94"/>
      <c r="J347" s="95"/>
      <c r="K347" s="96" t="s">
        <v>99</v>
      </c>
      <c r="L347" s="97" t="n">
        <v>11130</v>
      </c>
      <c r="M347" s="98" t="n">
        <v>6955</v>
      </c>
      <c r="N347" s="99" t="s">
        <v>325</v>
      </c>
      <c r="O347" s="100"/>
      <c r="P347" s="101"/>
      <c r="Q347" s="97" t="n">
        <f aca="false">P347*M347</f>
        <v>0</v>
      </c>
      <c r="R347" s="102"/>
      <c r="S347" s="103" t="n">
        <v>155</v>
      </c>
      <c r="T347" s="109"/>
      <c r="U347" s="105" t="e">
        <f aca="false">IF(EXACT(O347,Y347),M347,M347*(1-'Расчет ПРЕДЗАКАЗ'!$D$10))</f>
        <v>#NAME?</v>
      </c>
      <c r="V347" s="105" t="e">
        <f aca="false">P347*U347</f>
        <v>#NAME?</v>
      </c>
      <c r="W347" s="105" t="e">
        <f aca="false">IF(EXACT(O347,Y347),M347,M347*(1-'Расчет Прайс'!$D$10))</f>
        <v>#NAME?</v>
      </c>
      <c r="X347" s="105" t="e">
        <f aca="false">P347*W347</f>
        <v>#NAME?</v>
      </c>
      <c r="Y347" s="106" t="s">
        <v>101</v>
      </c>
      <c r="Z347" s="107" t="n">
        <f aca="false">IF(EXACT(O347;Y347);Q347;0)</f>
        <v>0</v>
      </c>
      <c r="AA347" s="107" t="n">
        <f aca="false">IF(Z347=0;Q347;0)</f>
        <v>0</v>
      </c>
      <c r="AB347" s="108" t="e">
        <f aca="false">IF(U347=0;"";L347/U347-1)</f>
        <v>#NAME?</v>
      </c>
      <c r="AC347" s="108" t="e">
        <f aca="false">IF(W347=0;"";L347/W347-1)</f>
        <v>#NAME?</v>
      </c>
    </row>
    <row collapsed="false" customFormat="false" customHeight="true" hidden="false" ht="50.1" outlineLevel="0" r="348">
      <c r="A348" s="88"/>
      <c r="B348" s="88"/>
      <c r="C348" s="89"/>
      <c r="D348" s="89"/>
      <c r="E348" s="90"/>
      <c r="F348" s="91"/>
      <c r="G348" s="92"/>
      <c r="H348" s="93"/>
      <c r="I348" s="94"/>
      <c r="J348" s="95"/>
      <c r="K348" s="96" t="s">
        <v>326</v>
      </c>
      <c r="L348" s="97" t="n">
        <v>11130</v>
      </c>
      <c r="M348" s="98" t="n">
        <v>6955</v>
      </c>
      <c r="N348" s="99" t="s">
        <v>327</v>
      </c>
      <c r="O348" s="100"/>
      <c r="P348" s="101"/>
      <c r="Q348" s="97" t="n">
        <f aca="false">P348*M348</f>
        <v>0</v>
      </c>
      <c r="R348" s="102"/>
      <c r="S348" s="103" t="n">
        <v>117</v>
      </c>
      <c r="T348" s="109"/>
      <c r="U348" s="105" t="e">
        <f aca="false">IF(EXACT(O348,Y348),M348,M348*(1-'Расчет ПРЕДЗАКАЗ'!$D$10))</f>
        <v>#NAME?</v>
      </c>
      <c r="V348" s="105" t="e">
        <f aca="false">P348*U348</f>
        <v>#NAME?</v>
      </c>
      <c r="W348" s="105" t="e">
        <f aca="false">IF(EXACT(O348,Y348),M348,M348*(1-'Расчет Прайс'!$D$10))</f>
        <v>#NAME?</v>
      </c>
      <c r="X348" s="105" t="e">
        <f aca="false">P348*W348</f>
        <v>#NAME?</v>
      </c>
      <c r="Y348" s="106" t="s">
        <v>101</v>
      </c>
      <c r="Z348" s="107" t="n">
        <f aca="false">IF(EXACT(O348;Y348);Q348;0)</f>
        <v>0</v>
      </c>
      <c r="AA348" s="107" t="n">
        <f aca="false">IF(Z348=0;Q348;0)</f>
        <v>0</v>
      </c>
      <c r="AB348" s="108" t="e">
        <f aca="false">IF(U348=0;"";L348/U348-1)</f>
        <v>#NAME?</v>
      </c>
      <c r="AC348" s="108" t="e">
        <f aca="false">IF(W348=0;"";L348/W348-1)</f>
        <v>#NAME?</v>
      </c>
    </row>
    <row collapsed="false" customFormat="false" customHeight="true" hidden="false" ht="50.1" outlineLevel="0" r="349">
      <c r="A349" s="88"/>
      <c r="B349" s="88"/>
      <c r="C349" s="89"/>
      <c r="D349" s="89"/>
      <c r="E349" s="90"/>
      <c r="F349" s="91"/>
      <c r="G349" s="92"/>
      <c r="H349" s="93"/>
      <c r="I349" s="94"/>
      <c r="J349" s="95"/>
      <c r="K349" s="96" t="s">
        <v>102</v>
      </c>
      <c r="L349" s="97" t="n">
        <v>11130</v>
      </c>
      <c r="M349" s="98" t="n">
        <v>6955</v>
      </c>
      <c r="N349" s="99" t="s">
        <v>328</v>
      </c>
      <c r="O349" s="100"/>
      <c r="P349" s="101"/>
      <c r="Q349" s="97" t="n">
        <f aca="false">P349*M349</f>
        <v>0</v>
      </c>
      <c r="R349" s="102"/>
      <c r="S349" s="103" t="n">
        <v>139</v>
      </c>
      <c r="T349" s="109"/>
      <c r="U349" s="105" t="e">
        <f aca="false">IF(EXACT(O349,Y349),M349,M349*(1-'Расчет ПРЕДЗАКАЗ'!$D$10))</f>
        <v>#NAME?</v>
      </c>
      <c r="V349" s="105" t="e">
        <f aca="false">P349*U349</f>
        <v>#NAME?</v>
      </c>
      <c r="W349" s="105" t="e">
        <f aca="false">IF(EXACT(O349,Y349),M349,M349*(1-'Расчет Прайс'!$D$10))</f>
        <v>#NAME?</v>
      </c>
      <c r="X349" s="105" t="e">
        <f aca="false">P349*W349</f>
        <v>#NAME?</v>
      </c>
      <c r="Y349" s="106" t="s">
        <v>101</v>
      </c>
      <c r="Z349" s="107" t="n">
        <f aca="false">IF(EXACT(O349;Y349);Q349;0)</f>
        <v>0</v>
      </c>
      <c r="AA349" s="107" t="n">
        <f aca="false">IF(Z349=0;Q349;0)</f>
        <v>0</v>
      </c>
      <c r="AB349" s="108" t="e">
        <f aca="false">IF(U349=0;"";L349/U349-1)</f>
        <v>#NAME?</v>
      </c>
      <c r="AC349" s="108" t="e">
        <f aca="false">IF(W349=0;"";L349/W349-1)</f>
        <v>#NAME?</v>
      </c>
    </row>
    <row collapsed="false" customFormat="false" customHeight="true" hidden="false" ht="50.1" outlineLevel="0" r="350">
      <c r="A350" s="88"/>
      <c r="B350" s="88"/>
      <c r="C350" s="89"/>
      <c r="D350" s="89"/>
      <c r="E350" s="90"/>
      <c r="F350" s="91"/>
      <c r="G350" s="92"/>
      <c r="H350" s="93"/>
      <c r="I350" s="94"/>
      <c r="J350" s="95"/>
      <c r="K350" s="96" t="s">
        <v>313</v>
      </c>
      <c r="L350" s="97" t="n">
        <v>11130</v>
      </c>
      <c r="M350" s="98" t="n">
        <v>6955</v>
      </c>
      <c r="N350" s="99" t="s">
        <v>329</v>
      </c>
      <c r="O350" s="100"/>
      <c r="P350" s="101"/>
      <c r="Q350" s="97" t="n">
        <f aca="false">P350*M350</f>
        <v>0</v>
      </c>
      <c r="R350" s="102"/>
      <c r="S350" s="103" t="n">
        <v>65</v>
      </c>
      <c r="T350" s="109"/>
      <c r="U350" s="105" t="e">
        <f aca="false">IF(EXACT(O350,Y350),M350,M350*(1-'Расчет ПРЕДЗАКАЗ'!$D$10))</f>
        <v>#NAME?</v>
      </c>
      <c r="V350" s="105" t="e">
        <f aca="false">P350*U350</f>
        <v>#NAME?</v>
      </c>
      <c r="W350" s="105" t="e">
        <f aca="false">IF(EXACT(O350,Y350),M350,M350*(1-'Расчет Прайс'!$D$10))</f>
        <v>#NAME?</v>
      </c>
      <c r="X350" s="105" t="e">
        <f aca="false">P350*W350</f>
        <v>#NAME?</v>
      </c>
      <c r="Y350" s="106" t="s">
        <v>101</v>
      </c>
      <c r="Z350" s="107" t="n">
        <f aca="false">IF(EXACT(O350;Y350);Q350;0)</f>
        <v>0</v>
      </c>
      <c r="AA350" s="107" t="n">
        <f aca="false">IF(Z350=0;Q350;0)</f>
        <v>0</v>
      </c>
      <c r="AB350" s="108" t="e">
        <f aca="false">IF(U350=0;"";L350/U350-1)</f>
        <v>#NAME?</v>
      </c>
      <c r="AC350" s="108" t="e">
        <f aca="false">IF(W350=0;"";L350/W350-1)</f>
        <v>#NAME?</v>
      </c>
    </row>
    <row collapsed="false" customFormat="false" customHeight="true" hidden="false" ht="50.1" outlineLevel="0" r="351">
      <c r="A351" s="88"/>
      <c r="B351" s="88"/>
      <c r="C351" s="89"/>
      <c r="D351" s="89"/>
      <c r="E351" s="90"/>
      <c r="F351" s="91"/>
      <c r="G351" s="92"/>
      <c r="H351" s="93"/>
      <c r="I351" s="94"/>
      <c r="J351" s="95"/>
      <c r="K351" s="96" t="s">
        <v>104</v>
      </c>
      <c r="L351" s="97" t="n">
        <v>11130</v>
      </c>
      <c r="M351" s="98" t="n">
        <v>6955</v>
      </c>
      <c r="N351" s="99" t="s">
        <v>330</v>
      </c>
      <c r="O351" s="100"/>
      <c r="P351" s="101"/>
      <c r="Q351" s="97" t="n">
        <f aca="false">P351*M351</f>
        <v>0</v>
      </c>
      <c r="R351" s="102"/>
      <c r="S351" s="103" t="n">
        <v>109</v>
      </c>
      <c r="T351" s="109"/>
      <c r="U351" s="105" t="e">
        <f aca="false">IF(EXACT(O351,Y351),M351,M351*(1-'Расчет ПРЕДЗАКАЗ'!$D$10))</f>
        <v>#NAME?</v>
      </c>
      <c r="V351" s="105" t="e">
        <f aca="false">P351*U351</f>
        <v>#NAME?</v>
      </c>
      <c r="W351" s="105" t="e">
        <f aca="false">IF(EXACT(O351,Y351),M351,M351*(1-'Расчет Прайс'!$D$10))</f>
        <v>#NAME?</v>
      </c>
      <c r="X351" s="105" t="e">
        <f aca="false">P351*W351</f>
        <v>#NAME?</v>
      </c>
      <c r="Y351" s="106" t="s">
        <v>101</v>
      </c>
      <c r="Z351" s="107" t="n">
        <f aca="false">IF(EXACT(O351;Y351);Q351;0)</f>
        <v>0</v>
      </c>
      <c r="AA351" s="107" t="n">
        <f aca="false">IF(Z351=0;Q351;0)</f>
        <v>0</v>
      </c>
      <c r="AB351" s="108" t="e">
        <f aca="false">IF(U351=0;"";L351/U351-1)</f>
        <v>#NAME?</v>
      </c>
      <c r="AC351" s="108" t="e">
        <f aca="false">IF(W351=0;"";L351/W351-1)</f>
        <v>#NAME?</v>
      </c>
    </row>
    <row collapsed="false" customFormat="false" customHeight="true" hidden="false" ht="50.1" outlineLevel="0" r="352">
      <c r="A352" s="88"/>
      <c r="B352" s="88"/>
      <c r="C352" s="89"/>
      <c r="D352" s="89"/>
      <c r="E352" s="90"/>
      <c r="F352" s="91"/>
      <c r="G352" s="92"/>
      <c r="H352" s="93"/>
      <c r="I352" s="94"/>
      <c r="J352" s="95"/>
      <c r="K352" s="96" t="s">
        <v>108</v>
      </c>
      <c r="L352" s="97" t="n">
        <v>11130</v>
      </c>
      <c r="M352" s="98" t="n">
        <v>6955</v>
      </c>
      <c r="N352" s="99" t="s">
        <v>331</v>
      </c>
      <c r="O352" s="100"/>
      <c r="P352" s="101"/>
      <c r="Q352" s="97" t="n">
        <f aca="false">P352*M352</f>
        <v>0</v>
      </c>
      <c r="R352" s="102"/>
      <c r="S352" s="103" t="n">
        <v>42</v>
      </c>
      <c r="T352" s="109"/>
      <c r="U352" s="105" t="e">
        <f aca="false">IF(EXACT(O352,Y352),M352,M352*(1-'Расчет ПРЕДЗАКАЗ'!$D$10))</f>
        <v>#NAME?</v>
      </c>
      <c r="V352" s="105" t="e">
        <f aca="false">P352*U352</f>
        <v>#NAME?</v>
      </c>
      <c r="W352" s="105" t="e">
        <f aca="false">IF(EXACT(O352,Y352),M352,M352*(1-'Расчет Прайс'!$D$10))</f>
        <v>#NAME?</v>
      </c>
      <c r="X352" s="105" t="e">
        <f aca="false">P352*W352</f>
        <v>#NAME?</v>
      </c>
      <c r="Y352" s="106" t="s">
        <v>101</v>
      </c>
      <c r="Z352" s="107" t="n">
        <f aca="false">IF(EXACT(O352;Y352);Q352;0)</f>
        <v>0</v>
      </c>
      <c r="AA352" s="107" t="n">
        <f aca="false">IF(Z352=0;Q352;0)</f>
        <v>0</v>
      </c>
      <c r="AB352" s="108" t="e">
        <f aca="false">IF(U352=0;"";L352/U352-1)</f>
        <v>#NAME?</v>
      </c>
      <c r="AC352" s="108" t="e">
        <f aca="false">IF(W352=0;"";L352/W352-1)</f>
        <v>#NAME?</v>
      </c>
    </row>
    <row collapsed="false" customFormat="false" customHeight="true" hidden="false" ht="50.1" outlineLevel="0" r="353">
      <c r="A353" s="88"/>
      <c r="B353" s="88"/>
      <c r="C353" s="89"/>
      <c r="D353" s="89"/>
      <c r="E353" s="90"/>
      <c r="F353" s="91"/>
      <c r="G353" s="92"/>
      <c r="H353" s="93"/>
      <c r="I353" s="94"/>
      <c r="J353" s="95"/>
      <c r="K353" s="96"/>
      <c r="L353" s="97"/>
      <c r="M353" s="98"/>
      <c r="N353" s="112"/>
      <c r="O353" s="100"/>
      <c r="P353" s="101"/>
      <c r="Q353" s="97" t="n">
        <f aca="false">P353*M353</f>
        <v>0</v>
      </c>
      <c r="R353" s="110"/>
      <c r="S353" s="103"/>
      <c r="T353" s="111"/>
      <c r="U353" s="105" t="e">
        <f aca="false">IF(EXACT(O353,Y353),M353,M353*(1-'Расчет ПРЕДЗАКАЗ'!$D$10))</f>
        <v>#NAME?</v>
      </c>
      <c r="V353" s="105" t="e">
        <f aca="false">P353*U353</f>
        <v>#NAME?</v>
      </c>
      <c r="W353" s="105" t="e">
        <f aca="false">IF(EXACT(O353,Y353),M353,M353*(1-'Расчет Прайс'!$D$10))</f>
        <v>#NAME?</v>
      </c>
      <c r="X353" s="105" t="e">
        <f aca="false">P353*W353</f>
        <v>#NAME?</v>
      </c>
      <c r="Y353" s="106" t="s">
        <v>101</v>
      </c>
      <c r="Z353" s="107" t="n">
        <f aca="false">IF(EXACT(O353;Y353);Q353;0)</f>
        <v>0</v>
      </c>
      <c r="AA353" s="107" t="n">
        <f aca="false">IF(Z353=0;Q353;0)</f>
        <v>0</v>
      </c>
      <c r="AB353" s="108" t="e">
        <f aca="false">IF(U353=0;"";L353/U353-1)</f>
        <v>#NAME?</v>
      </c>
      <c r="AC353" s="108" t="e">
        <f aca="false">IF(W353=0;"";L353/W353-1)</f>
        <v>#NAME?</v>
      </c>
    </row>
    <row collapsed="false" customFormat="false" customHeight="true" hidden="false" ht="50.1" outlineLevel="0" r="354">
      <c r="A354" s="88"/>
      <c r="B354" s="88"/>
      <c r="C354" s="89"/>
      <c r="D354" s="89"/>
      <c r="E354" s="90"/>
      <c r="F354" s="91"/>
      <c r="G354" s="92"/>
      <c r="H354" s="93"/>
      <c r="I354" s="94"/>
      <c r="J354" s="95"/>
      <c r="K354" s="96"/>
      <c r="L354" s="97"/>
      <c r="M354" s="98"/>
      <c r="N354" s="112"/>
      <c r="O354" s="100"/>
      <c r="P354" s="101"/>
      <c r="Q354" s="97" t="n">
        <f aca="false">P354*M354</f>
        <v>0</v>
      </c>
      <c r="R354" s="110"/>
      <c r="S354" s="103"/>
      <c r="T354" s="111"/>
      <c r="U354" s="105" t="e">
        <f aca="false">IF(EXACT(O354,Y354),M354,M354*(1-'Расчет ПРЕДЗАКАЗ'!$D$10))</f>
        <v>#NAME?</v>
      </c>
      <c r="V354" s="105" t="e">
        <f aca="false">P354*U354</f>
        <v>#NAME?</v>
      </c>
      <c r="W354" s="105" t="e">
        <f aca="false">IF(EXACT(O354,Y354),M354,M354*(1-'Расчет Прайс'!$D$10))</f>
        <v>#NAME?</v>
      </c>
      <c r="X354" s="105" t="e">
        <f aca="false">P354*W354</f>
        <v>#NAME?</v>
      </c>
      <c r="Y354" s="106" t="s">
        <v>101</v>
      </c>
      <c r="Z354" s="107" t="n">
        <f aca="false">IF(EXACT(O354;Y354);Q354;0)</f>
        <v>0</v>
      </c>
      <c r="AA354" s="107" t="n">
        <f aca="false">IF(Z354=0;Q354;0)</f>
        <v>0</v>
      </c>
      <c r="AB354" s="108" t="e">
        <f aca="false">IF(U354=0;"";L354/U354-1)</f>
        <v>#NAME?</v>
      </c>
      <c r="AC354" s="108" t="e">
        <f aca="false">IF(W354=0;"";L354/W354-1)</f>
        <v>#NAME?</v>
      </c>
    </row>
    <row collapsed="false" customFormat="false" customHeight="true" hidden="false" ht="50.1" outlineLevel="0" r="355">
      <c r="A355" s="88"/>
      <c r="B355" s="88"/>
      <c r="C355" s="89"/>
      <c r="D355" s="89"/>
      <c r="E355" s="90"/>
      <c r="F355" s="91"/>
      <c r="G355" s="92"/>
      <c r="H355" s="93"/>
      <c r="I355" s="94"/>
      <c r="J355" s="95"/>
      <c r="K355" s="96"/>
      <c r="L355" s="97"/>
      <c r="M355" s="98"/>
      <c r="N355" s="110"/>
      <c r="O355" s="100"/>
      <c r="P355" s="101"/>
      <c r="Q355" s="97" t="n">
        <f aca="false">P355*M355</f>
        <v>0</v>
      </c>
      <c r="R355" s="110"/>
      <c r="S355" s="103"/>
      <c r="T355" s="111"/>
      <c r="U355" s="105" t="e">
        <f aca="false">IF(EXACT(O355,Y355),M355,M355*(1-'Расчет ПРЕДЗАКАЗ'!$D$10))</f>
        <v>#NAME?</v>
      </c>
      <c r="V355" s="105" t="e">
        <f aca="false">P355*U355</f>
        <v>#NAME?</v>
      </c>
      <c r="W355" s="105" t="e">
        <f aca="false">IF(EXACT(O355,Y355),M355,M355*(1-'Расчет Прайс'!$D$10))</f>
        <v>#NAME?</v>
      </c>
      <c r="X355" s="105" t="e">
        <f aca="false">P355*W355</f>
        <v>#NAME?</v>
      </c>
      <c r="Y355" s="106" t="s">
        <v>101</v>
      </c>
      <c r="Z355" s="107" t="n">
        <f aca="false">IF(EXACT(O355;Y355);Q355;0)</f>
        <v>0</v>
      </c>
      <c r="AA355" s="107" t="n">
        <f aca="false">IF(Z355=0;Q355;0)</f>
        <v>0</v>
      </c>
      <c r="AB355" s="108" t="e">
        <f aca="false">IF(U355=0;"";L355/U355-1)</f>
        <v>#NAME?</v>
      </c>
      <c r="AC355" s="108" t="e">
        <f aca="false">IF(W355=0;"";L355/W355-1)</f>
        <v>#NAME?</v>
      </c>
    </row>
    <row collapsed="false" customFormat="false" customHeight="true" hidden="false" ht="50.1" outlineLevel="0" r="356">
      <c r="A356" s="88"/>
      <c r="B356" s="88"/>
      <c r="C356" s="89"/>
      <c r="D356" s="89"/>
      <c r="E356" s="90"/>
      <c r="F356" s="91"/>
      <c r="G356" s="92"/>
      <c r="H356" s="93"/>
      <c r="I356" s="94"/>
      <c r="J356" s="95"/>
      <c r="K356" s="96"/>
      <c r="L356" s="97"/>
      <c r="M356" s="98"/>
      <c r="N356" s="110"/>
      <c r="O356" s="100"/>
      <c r="P356" s="101"/>
      <c r="Q356" s="97" t="n">
        <f aca="false">P356*M356</f>
        <v>0</v>
      </c>
      <c r="R356" s="110"/>
      <c r="S356" s="103"/>
      <c r="T356" s="111"/>
      <c r="U356" s="105" t="e">
        <f aca="false">IF(EXACT(O356,Y356),M356,M356*(1-'Расчет ПРЕДЗАКАЗ'!$D$10))</f>
        <v>#NAME?</v>
      </c>
      <c r="V356" s="105" t="e">
        <f aca="false">P356*U356</f>
        <v>#NAME?</v>
      </c>
      <c r="W356" s="105" t="e">
        <f aca="false">IF(EXACT(O356,Y356),M356,M356*(1-'Расчет Прайс'!$D$10))</f>
        <v>#NAME?</v>
      </c>
      <c r="X356" s="105" t="e">
        <f aca="false">P356*W356</f>
        <v>#NAME?</v>
      </c>
      <c r="Y356" s="106" t="s">
        <v>101</v>
      </c>
      <c r="Z356" s="107" t="n">
        <f aca="false">IF(EXACT(O356;Y356);Q356;0)</f>
        <v>0</v>
      </c>
      <c r="AA356" s="107" t="n">
        <f aca="false">IF(Z356=0;Q356;0)</f>
        <v>0</v>
      </c>
      <c r="AB356" s="108" t="e">
        <f aca="false">IF(U356=0;"";L356/U356-1)</f>
        <v>#NAME?</v>
      </c>
      <c r="AC356" s="108" t="e">
        <f aca="false">IF(W356=0;"";L356/W356-1)</f>
        <v>#NAME?</v>
      </c>
    </row>
    <row collapsed="false" customFormat="false" customHeight="true" hidden="false" ht="50.1" outlineLevel="0" r="357">
      <c r="A357" s="88"/>
      <c r="B357" s="88"/>
      <c r="C357" s="89"/>
      <c r="D357" s="89"/>
      <c r="E357" s="90"/>
      <c r="F357" s="91"/>
      <c r="G357" s="92"/>
      <c r="H357" s="93"/>
      <c r="I357" s="94"/>
      <c r="J357" s="95"/>
      <c r="K357" s="96"/>
      <c r="L357" s="97"/>
      <c r="M357" s="98"/>
      <c r="N357" s="110"/>
      <c r="O357" s="100"/>
      <c r="P357" s="101"/>
      <c r="Q357" s="97" t="n">
        <f aca="false">P357*M357</f>
        <v>0</v>
      </c>
      <c r="R357" s="110"/>
      <c r="S357" s="103"/>
      <c r="T357" s="111"/>
      <c r="U357" s="105" t="e">
        <f aca="false">IF(EXACT(O357,Y357),M357,M357*(1-'Расчет ПРЕДЗАКАЗ'!$D$10))</f>
        <v>#NAME?</v>
      </c>
      <c r="V357" s="105" t="e">
        <f aca="false">P357*U357</f>
        <v>#NAME?</v>
      </c>
      <c r="W357" s="105" t="e">
        <f aca="false">IF(EXACT(O357,Y357),M357,M357*(1-'Расчет Прайс'!$D$10))</f>
        <v>#NAME?</v>
      </c>
      <c r="X357" s="105" t="e">
        <f aca="false">P357*W357</f>
        <v>#NAME?</v>
      </c>
      <c r="Y357" s="106" t="s">
        <v>101</v>
      </c>
      <c r="Z357" s="107" t="n">
        <f aca="false">IF(EXACT(O357;Y357);Q357;0)</f>
        <v>0</v>
      </c>
      <c r="AA357" s="107" t="n">
        <f aca="false">IF(Z357=0;Q357;0)</f>
        <v>0</v>
      </c>
      <c r="AB357" s="108" t="e">
        <f aca="false">IF(U357=0;"";L357/U357-1)</f>
        <v>#NAME?</v>
      </c>
      <c r="AC357" s="108" t="e">
        <f aca="false">IF(W357=0;"";L357/W357-1)</f>
        <v>#NAME?</v>
      </c>
    </row>
    <row collapsed="false" customFormat="false" customHeight="true" hidden="false" ht="50.1" outlineLevel="0" r="358">
      <c r="A358" s="88"/>
      <c r="B358" s="88"/>
      <c r="C358" s="89"/>
      <c r="D358" s="89"/>
      <c r="E358" s="90"/>
      <c r="F358" s="91"/>
      <c r="G358" s="92"/>
      <c r="H358" s="93"/>
      <c r="I358" s="94"/>
      <c r="J358" s="95"/>
      <c r="K358" s="96"/>
      <c r="L358" s="97"/>
      <c r="M358" s="98"/>
      <c r="N358" s="110"/>
      <c r="O358" s="100"/>
      <c r="P358" s="101"/>
      <c r="Q358" s="97" t="n">
        <f aca="false">P358*M358</f>
        <v>0</v>
      </c>
      <c r="R358" s="110"/>
      <c r="S358" s="103"/>
      <c r="T358" s="111"/>
      <c r="U358" s="105" t="e">
        <f aca="false">IF(EXACT(O358,Y358),M358,M358*(1-'Расчет ПРЕДЗАКАЗ'!$D$10))</f>
        <v>#NAME?</v>
      </c>
      <c r="V358" s="105" t="e">
        <f aca="false">P358*U358</f>
        <v>#NAME?</v>
      </c>
      <c r="W358" s="105" t="e">
        <f aca="false">IF(EXACT(O358,Y358),M358,M358*(1-'Расчет Прайс'!$D$10))</f>
        <v>#NAME?</v>
      </c>
      <c r="X358" s="105" t="e">
        <f aca="false">P358*W358</f>
        <v>#NAME?</v>
      </c>
      <c r="Y358" s="106" t="s">
        <v>101</v>
      </c>
      <c r="Z358" s="107" t="n">
        <f aca="false">IF(EXACT(O358;Y358);Q358;0)</f>
        <v>0</v>
      </c>
      <c r="AA358" s="107" t="n">
        <f aca="false">IF(Z358=0;Q358;0)</f>
        <v>0</v>
      </c>
      <c r="AB358" s="108" t="e">
        <f aca="false">IF(U358=0;"";L358/U358-1)</f>
        <v>#NAME?</v>
      </c>
      <c r="AC358" s="108" t="e">
        <f aca="false">IF(W358=0;"";L358/W358-1)</f>
        <v>#NAME?</v>
      </c>
    </row>
    <row collapsed="false" customFormat="false" customHeight="true" hidden="false" ht="11.25" outlineLevel="0" r="359"/>
    <row collapsed="false" customFormat="false" customHeight="true" hidden="false" ht="50.1" outlineLevel="0" r="360">
      <c r="A360" s="88" t="n">
        <v>185</v>
      </c>
      <c r="B360" s="88" t="s">
        <v>332</v>
      </c>
      <c r="C360" s="89" t="s">
        <v>333</v>
      </c>
      <c r="D360" s="89" t="s">
        <v>93</v>
      </c>
      <c r="E360" s="90" t="s">
        <v>93</v>
      </c>
      <c r="F360" s="91" t="s">
        <v>246</v>
      </c>
      <c r="G360" s="92" t="s">
        <v>133</v>
      </c>
      <c r="H360" s="93" t="s">
        <v>247</v>
      </c>
      <c r="I360" s="94" t="s">
        <v>320</v>
      </c>
      <c r="J360" s="95" t="s">
        <v>98</v>
      </c>
      <c r="K360" s="96" t="s">
        <v>308</v>
      </c>
      <c r="L360" s="97" t="n">
        <v>8320</v>
      </c>
      <c r="M360" s="98" t="n">
        <v>5195</v>
      </c>
      <c r="N360" s="99" t="s">
        <v>334</v>
      </c>
      <c r="O360" s="100" t="s">
        <v>101</v>
      </c>
      <c r="P360" s="101"/>
      <c r="Q360" s="97" t="n">
        <f aca="false">P360*M360</f>
        <v>0</v>
      </c>
      <c r="R360" s="102"/>
      <c r="S360" s="103" t="n">
        <v>177</v>
      </c>
      <c r="T360" s="104"/>
      <c r="U360" s="105" t="n">
        <f aca="false">IF(EXACT(O360,Y360),M360,M360*(1-'Расчет ПРЕДЗАКАЗ'!$D$10))</f>
        <v>5195</v>
      </c>
      <c r="V360" s="105" t="n">
        <f aca="false">P360*U360</f>
        <v>0</v>
      </c>
      <c r="W360" s="105" t="n">
        <f aca="false">IF(EXACT(O360,Y360),M360,M360*(1-'Расчет Прайс'!$D$10))</f>
        <v>5195</v>
      </c>
      <c r="X360" s="105" t="n">
        <f aca="false">P360*W360</f>
        <v>0</v>
      </c>
      <c r="Y360" s="106" t="s">
        <v>101</v>
      </c>
      <c r="Z360" s="107" t="n">
        <f aca="false">IF(EXACT(O360;Y360);Q360;0)</f>
        <v>0</v>
      </c>
      <c r="AA360" s="107" t="n">
        <f aca="false">IF(Z360=0;Q360;0)</f>
        <v>0</v>
      </c>
      <c r="AB360" s="108" t="n">
        <f aca="false">IF(U360=0,"",L360/U360-1)</f>
        <v>0.601539942252166</v>
      </c>
      <c r="AC360" s="108" t="n">
        <f aca="false">IF(W360=0,"",L360/W360-1)</f>
        <v>0.601539942252166</v>
      </c>
    </row>
    <row collapsed="false" customFormat="false" customHeight="true" hidden="false" ht="50.1" outlineLevel="0" r="361">
      <c r="A361" s="88"/>
      <c r="B361" s="88"/>
      <c r="C361" s="89"/>
      <c r="D361" s="89"/>
      <c r="E361" s="90"/>
      <c r="F361" s="91"/>
      <c r="G361" s="92"/>
      <c r="H361" s="93"/>
      <c r="I361" s="94"/>
      <c r="J361" s="95"/>
      <c r="K361" s="96" t="s">
        <v>303</v>
      </c>
      <c r="L361" s="97" t="n">
        <v>8320</v>
      </c>
      <c r="M361" s="98" t="n">
        <v>5195</v>
      </c>
      <c r="N361" s="99" t="s">
        <v>335</v>
      </c>
      <c r="O361" s="100" t="s">
        <v>101</v>
      </c>
      <c r="P361" s="101"/>
      <c r="Q361" s="97" t="n">
        <f aca="false">P361*M361</f>
        <v>0</v>
      </c>
      <c r="R361" s="102"/>
      <c r="S361" s="103" t="n">
        <v>163</v>
      </c>
      <c r="T361" s="109"/>
      <c r="U361" s="105" t="n">
        <f aca="false">IF(EXACT(O361,Y361),M361,M361*(1-'Расчет ПРЕДЗАКАЗ'!$D$10))</f>
        <v>5195</v>
      </c>
      <c r="V361" s="105" t="n">
        <f aca="false">P361*U361</f>
        <v>0</v>
      </c>
      <c r="W361" s="105" t="n">
        <f aca="false">IF(EXACT(O361,Y361),M361,M361*(1-'Расчет Прайс'!$D$10))</f>
        <v>5195</v>
      </c>
      <c r="X361" s="105" t="n">
        <f aca="false">P361*W361</f>
        <v>0</v>
      </c>
      <c r="Y361" s="106" t="s">
        <v>101</v>
      </c>
      <c r="Z361" s="107" t="n">
        <f aca="false">IF(EXACT(O361;Y361);Q361;0)</f>
        <v>0</v>
      </c>
      <c r="AA361" s="107" t="n">
        <f aca="false">IF(Z361=0;Q361;0)</f>
        <v>0</v>
      </c>
      <c r="AB361" s="108" t="n">
        <f aca="false">IF(U361=0;"";L361/U361-1)</f>
        <v>0.601539942252165</v>
      </c>
      <c r="AC361" s="108" t="n">
        <f aca="false">IF(W361=0;"";L361/W361-1)</f>
        <v>0.601539942252165</v>
      </c>
    </row>
    <row collapsed="false" customFormat="false" customHeight="true" hidden="false" ht="50.1" outlineLevel="0" r="362">
      <c r="A362" s="88"/>
      <c r="B362" s="88"/>
      <c r="C362" s="89"/>
      <c r="D362" s="89"/>
      <c r="E362" s="90"/>
      <c r="F362" s="91"/>
      <c r="G362" s="92"/>
      <c r="H362" s="93"/>
      <c r="I362" s="94"/>
      <c r="J362" s="95"/>
      <c r="K362" s="96" t="s">
        <v>323</v>
      </c>
      <c r="L362" s="97" t="n">
        <v>8320</v>
      </c>
      <c r="M362" s="98" t="n">
        <v>5195</v>
      </c>
      <c r="N362" s="99" t="s">
        <v>336</v>
      </c>
      <c r="O362" s="100" t="s">
        <v>101</v>
      </c>
      <c r="P362" s="101"/>
      <c r="Q362" s="97" t="n">
        <f aca="false">P362*M362</f>
        <v>0</v>
      </c>
      <c r="R362" s="102"/>
      <c r="S362" s="103" t="n">
        <v>246</v>
      </c>
      <c r="T362" s="109"/>
      <c r="U362" s="105" t="n">
        <f aca="false">IF(EXACT(O362,Y362),M362,M362*(1-'Расчет ПРЕДЗАКАЗ'!$D$10))</f>
        <v>5195</v>
      </c>
      <c r="V362" s="105" t="n">
        <f aca="false">P362*U362</f>
        <v>0</v>
      </c>
      <c r="W362" s="105" t="n">
        <f aca="false">IF(EXACT(O362,Y362),M362,M362*(1-'Расчет Прайс'!$D$10))</f>
        <v>5195</v>
      </c>
      <c r="X362" s="105" t="n">
        <f aca="false">P362*W362</f>
        <v>0</v>
      </c>
      <c r="Y362" s="106" t="s">
        <v>101</v>
      </c>
      <c r="Z362" s="107" t="n">
        <f aca="false">IF(EXACT(O362;Y362);Q362;0)</f>
        <v>0</v>
      </c>
      <c r="AA362" s="107" t="n">
        <f aca="false">IF(Z362=0;Q362;0)</f>
        <v>0</v>
      </c>
      <c r="AB362" s="108" t="n">
        <f aca="false">IF(U362=0;"";L362/U362-1)</f>
        <v>0.601539942252165</v>
      </c>
      <c r="AC362" s="108" t="n">
        <f aca="false">IF(W362=0;"";L362/W362-1)</f>
        <v>0.601539942252165</v>
      </c>
    </row>
    <row collapsed="false" customFormat="false" customHeight="true" hidden="false" ht="50.1" outlineLevel="0" r="363">
      <c r="A363" s="88"/>
      <c r="B363" s="88"/>
      <c r="C363" s="89"/>
      <c r="D363" s="89"/>
      <c r="E363" s="90"/>
      <c r="F363" s="91"/>
      <c r="G363" s="92"/>
      <c r="H363" s="93"/>
      <c r="I363" s="94"/>
      <c r="J363" s="95"/>
      <c r="K363" s="96" t="s">
        <v>99</v>
      </c>
      <c r="L363" s="97" t="n">
        <v>8320</v>
      </c>
      <c r="M363" s="98" t="n">
        <v>5195</v>
      </c>
      <c r="N363" s="99" t="s">
        <v>337</v>
      </c>
      <c r="O363" s="100" t="s">
        <v>101</v>
      </c>
      <c r="P363" s="101"/>
      <c r="Q363" s="97" t="n">
        <f aca="false">P363*M363</f>
        <v>0</v>
      </c>
      <c r="R363" s="102"/>
      <c r="S363" s="103" t="n">
        <v>274</v>
      </c>
      <c r="T363" s="109"/>
      <c r="U363" s="105" t="n">
        <f aca="false">IF(EXACT(O363,Y363),M363,M363*(1-'Расчет ПРЕДЗАКАЗ'!$D$10))</f>
        <v>5195</v>
      </c>
      <c r="V363" s="105" t="n">
        <f aca="false">P363*U363</f>
        <v>0</v>
      </c>
      <c r="W363" s="105" t="n">
        <f aca="false">IF(EXACT(O363,Y363),M363,M363*(1-'Расчет Прайс'!$D$10))</f>
        <v>5195</v>
      </c>
      <c r="X363" s="105" t="n">
        <f aca="false">P363*W363</f>
        <v>0</v>
      </c>
      <c r="Y363" s="106" t="s">
        <v>101</v>
      </c>
      <c r="Z363" s="107" t="n">
        <f aca="false">IF(EXACT(O363;Y363);Q363;0)</f>
        <v>0</v>
      </c>
      <c r="AA363" s="107" t="n">
        <f aca="false">IF(Z363=0;Q363;0)</f>
        <v>0</v>
      </c>
      <c r="AB363" s="108" t="n">
        <f aca="false">IF(U363=0;"";L363/U363-1)</f>
        <v>0.601539942252165</v>
      </c>
      <c r="AC363" s="108" t="n">
        <f aca="false">IF(W363=0;"";L363/W363-1)</f>
        <v>0.601539942252165</v>
      </c>
    </row>
    <row collapsed="false" customFormat="false" customHeight="true" hidden="false" ht="50.1" outlineLevel="0" r="364">
      <c r="A364" s="88"/>
      <c r="B364" s="88"/>
      <c r="C364" s="89"/>
      <c r="D364" s="89"/>
      <c r="E364" s="90"/>
      <c r="F364" s="91"/>
      <c r="G364" s="92"/>
      <c r="H364" s="93"/>
      <c r="I364" s="94"/>
      <c r="J364" s="95"/>
      <c r="K364" s="96" t="s">
        <v>326</v>
      </c>
      <c r="L364" s="97" t="n">
        <v>8320</v>
      </c>
      <c r="M364" s="98" t="n">
        <v>5195</v>
      </c>
      <c r="N364" s="99" t="s">
        <v>338</v>
      </c>
      <c r="O364" s="100" t="s">
        <v>101</v>
      </c>
      <c r="P364" s="101"/>
      <c r="Q364" s="97" t="n">
        <f aca="false">P364*M364</f>
        <v>0</v>
      </c>
      <c r="R364" s="102"/>
      <c r="S364" s="103" t="n">
        <v>255</v>
      </c>
      <c r="T364" s="109"/>
      <c r="U364" s="105" t="n">
        <f aca="false">IF(EXACT(O364,Y364),M364,M364*(1-'Расчет ПРЕДЗАКАЗ'!$D$10))</f>
        <v>5195</v>
      </c>
      <c r="V364" s="105" t="n">
        <f aca="false">P364*U364</f>
        <v>0</v>
      </c>
      <c r="W364" s="105" t="n">
        <f aca="false">IF(EXACT(O364,Y364),M364,M364*(1-'Расчет Прайс'!$D$10))</f>
        <v>5195</v>
      </c>
      <c r="X364" s="105" t="n">
        <f aca="false">P364*W364</f>
        <v>0</v>
      </c>
      <c r="Y364" s="106" t="s">
        <v>101</v>
      </c>
      <c r="Z364" s="107" t="n">
        <f aca="false">IF(EXACT(O364;Y364);Q364;0)</f>
        <v>0</v>
      </c>
      <c r="AA364" s="107" t="n">
        <f aca="false">IF(Z364=0;Q364;0)</f>
        <v>0</v>
      </c>
      <c r="AB364" s="108" t="n">
        <f aca="false">IF(U364=0;"";L364/U364-1)</f>
        <v>0.601539942252165</v>
      </c>
      <c r="AC364" s="108" t="n">
        <f aca="false">IF(W364=0;"";L364/W364-1)</f>
        <v>0.601539942252165</v>
      </c>
    </row>
    <row collapsed="false" customFormat="false" customHeight="true" hidden="false" ht="50.1" outlineLevel="0" r="365">
      <c r="A365" s="88"/>
      <c r="B365" s="88"/>
      <c r="C365" s="89"/>
      <c r="D365" s="89"/>
      <c r="E365" s="90"/>
      <c r="F365" s="91"/>
      <c r="G365" s="92"/>
      <c r="H365" s="93"/>
      <c r="I365" s="94"/>
      <c r="J365" s="95"/>
      <c r="K365" s="96" t="s">
        <v>102</v>
      </c>
      <c r="L365" s="97" t="n">
        <v>8320</v>
      </c>
      <c r="M365" s="98" t="n">
        <v>5195</v>
      </c>
      <c r="N365" s="99" t="s">
        <v>339</v>
      </c>
      <c r="O365" s="100" t="s">
        <v>101</v>
      </c>
      <c r="P365" s="101"/>
      <c r="Q365" s="97" t="n">
        <f aca="false">P365*M365</f>
        <v>0</v>
      </c>
      <c r="R365" s="102"/>
      <c r="S365" s="103" t="n">
        <v>247</v>
      </c>
      <c r="T365" s="109"/>
      <c r="U365" s="105" t="n">
        <f aca="false">IF(EXACT(O365,Y365),M365,M365*(1-'Расчет ПРЕДЗАКАЗ'!$D$10))</f>
        <v>5195</v>
      </c>
      <c r="V365" s="105" t="n">
        <f aca="false">P365*U365</f>
        <v>0</v>
      </c>
      <c r="W365" s="105" t="n">
        <f aca="false">IF(EXACT(O365,Y365),M365,M365*(1-'Расчет Прайс'!$D$10))</f>
        <v>5195</v>
      </c>
      <c r="X365" s="105" t="n">
        <f aca="false">P365*W365</f>
        <v>0</v>
      </c>
      <c r="Y365" s="106" t="s">
        <v>101</v>
      </c>
      <c r="Z365" s="107" t="n">
        <f aca="false">IF(EXACT(O365;Y365);Q365;0)</f>
        <v>0</v>
      </c>
      <c r="AA365" s="107" t="n">
        <f aca="false">IF(Z365=0;Q365;0)</f>
        <v>0</v>
      </c>
      <c r="AB365" s="108" t="n">
        <f aca="false">IF(U365=0;"";L365/U365-1)</f>
        <v>0.601539942252165</v>
      </c>
      <c r="AC365" s="108" t="n">
        <f aca="false">IF(W365=0;"";L365/W365-1)</f>
        <v>0.601539942252165</v>
      </c>
    </row>
    <row collapsed="false" customFormat="false" customHeight="true" hidden="false" ht="50.1" outlineLevel="0" r="366">
      <c r="A366" s="88"/>
      <c r="B366" s="88"/>
      <c r="C366" s="89"/>
      <c r="D366" s="89"/>
      <c r="E366" s="90"/>
      <c r="F366" s="91"/>
      <c r="G366" s="92"/>
      <c r="H366" s="93"/>
      <c r="I366" s="94"/>
      <c r="J366" s="95"/>
      <c r="K366" s="96" t="s">
        <v>313</v>
      </c>
      <c r="L366" s="97" t="n">
        <v>8320</v>
      </c>
      <c r="M366" s="98" t="n">
        <v>5195</v>
      </c>
      <c r="N366" s="99" t="s">
        <v>340</v>
      </c>
      <c r="O366" s="100" t="s">
        <v>101</v>
      </c>
      <c r="P366" s="101"/>
      <c r="Q366" s="97" t="n">
        <f aca="false">P366*M366</f>
        <v>0</v>
      </c>
      <c r="R366" s="102"/>
      <c r="S366" s="103" t="n">
        <v>98</v>
      </c>
      <c r="T366" s="109"/>
      <c r="U366" s="105" t="n">
        <f aca="false">IF(EXACT(O366,Y366),M366,M366*(1-'Расчет ПРЕДЗАКАЗ'!$D$10))</f>
        <v>5195</v>
      </c>
      <c r="V366" s="105" t="n">
        <f aca="false">P366*U366</f>
        <v>0</v>
      </c>
      <c r="W366" s="105" t="n">
        <f aca="false">IF(EXACT(O366,Y366),M366,M366*(1-'Расчет Прайс'!$D$10))</f>
        <v>5195</v>
      </c>
      <c r="X366" s="105" t="n">
        <f aca="false">P366*W366</f>
        <v>0</v>
      </c>
      <c r="Y366" s="106" t="s">
        <v>101</v>
      </c>
      <c r="Z366" s="107" t="n">
        <f aca="false">IF(EXACT(O366;Y366);Q366;0)</f>
        <v>0</v>
      </c>
      <c r="AA366" s="107" t="n">
        <f aca="false">IF(Z366=0;Q366;0)</f>
        <v>0</v>
      </c>
      <c r="AB366" s="108" t="n">
        <f aca="false">IF(U366=0;"";L366/U366-1)</f>
        <v>0.601539942252165</v>
      </c>
      <c r="AC366" s="108" t="n">
        <f aca="false">IF(W366=0;"";L366/W366-1)</f>
        <v>0.601539942252165</v>
      </c>
    </row>
    <row collapsed="false" customFormat="false" customHeight="true" hidden="false" ht="50.1" outlineLevel="0" r="367">
      <c r="A367" s="88"/>
      <c r="B367" s="88"/>
      <c r="C367" s="89"/>
      <c r="D367" s="89"/>
      <c r="E367" s="90"/>
      <c r="F367" s="91"/>
      <c r="G367" s="92"/>
      <c r="H367" s="93"/>
      <c r="I367" s="94"/>
      <c r="J367" s="95"/>
      <c r="K367" s="96" t="s">
        <v>104</v>
      </c>
      <c r="L367" s="97" t="n">
        <v>8320</v>
      </c>
      <c r="M367" s="98" t="n">
        <v>5195</v>
      </c>
      <c r="N367" s="99" t="s">
        <v>341</v>
      </c>
      <c r="O367" s="100" t="s">
        <v>101</v>
      </c>
      <c r="P367" s="101"/>
      <c r="Q367" s="97" t="n">
        <f aca="false">P367*M367</f>
        <v>0</v>
      </c>
      <c r="R367" s="102"/>
      <c r="S367" s="103" t="n">
        <v>197</v>
      </c>
      <c r="T367" s="109"/>
      <c r="U367" s="105" t="n">
        <f aca="false">IF(EXACT(O367,Y367),M367,M367*(1-'Расчет ПРЕДЗАКАЗ'!$D$10))</f>
        <v>5195</v>
      </c>
      <c r="V367" s="105" t="n">
        <f aca="false">P367*U367</f>
        <v>0</v>
      </c>
      <c r="W367" s="105" t="n">
        <f aca="false">IF(EXACT(O367,Y367),M367,M367*(1-'Расчет Прайс'!$D$10))</f>
        <v>5195</v>
      </c>
      <c r="X367" s="105" t="n">
        <f aca="false">P367*W367</f>
        <v>0</v>
      </c>
      <c r="Y367" s="106" t="s">
        <v>101</v>
      </c>
      <c r="Z367" s="107" t="n">
        <f aca="false">IF(EXACT(O367;Y367);Q367;0)</f>
        <v>0</v>
      </c>
      <c r="AA367" s="107" t="n">
        <f aca="false">IF(Z367=0;Q367;0)</f>
        <v>0</v>
      </c>
      <c r="AB367" s="108" t="n">
        <f aca="false">IF(U367=0;"";L367/U367-1)</f>
        <v>0.601539942252165</v>
      </c>
      <c r="AC367" s="108" t="n">
        <f aca="false">IF(W367=0;"";L367/W367-1)</f>
        <v>0.601539942252165</v>
      </c>
    </row>
    <row collapsed="false" customFormat="false" customHeight="true" hidden="false" ht="50.1" outlineLevel="0" r="368">
      <c r="A368" s="88"/>
      <c r="B368" s="88"/>
      <c r="C368" s="89"/>
      <c r="D368" s="89"/>
      <c r="E368" s="90"/>
      <c r="F368" s="91"/>
      <c r="G368" s="92"/>
      <c r="H368" s="93"/>
      <c r="I368" s="94"/>
      <c r="J368" s="95"/>
      <c r="K368" s="96" t="s">
        <v>108</v>
      </c>
      <c r="L368" s="97" t="n">
        <v>8320</v>
      </c>
      <c r="M368" s="98" t="n">
        <v>5195</v>
      </c>
      <c r="N368" s="99" t="s">
        <v>342</v>
      </c>
      <c r="O368" s="100" t="s">
        <v>101</v>
      </c>
      <c r="P368" s="101"/>
      <c r="Q368" s="97" t="n">
        <f aca="false">P368*M368</f>
        <v>0</v>
      </c>
      <c r="R368" s="102"/>
      <c r="S368" s="103" t="n">
        <v>69</v>
      </c>
      <c r="T368" s="109"/>
      <c r="U368" s="105" t="n">
        <f aca="false">IF(EXACT(O368,Y368),M368,M368*(1-'Расчет ПРЕДЗАКАЗ'!$D$10))</f>
        <v>5195</v>
      </c>
      <c r="V368" s="105" t="n">
        <f aca="false">P368*U368</f>
        <v>0</v>
      </c>
      <c r="W368" s="105" t="n">
        <f aca="false">IF(EXACT(O368,Y368),M368,M368*(1-'Расчет Прайс'!$D$10))</f>
        <v>5195</v>
      </c>
      <c r="X368" s="105" t="n">
        <f aca="false">P368*W368</f>
        <v>0</v>
      </c>
      <c r="Y368" s="106" t="s">
        <v>101</v>
      </c>
      <c r="Z368" s="107" t="n">
        <f aca="false">IF(EXACT(O368;Y368);Q368;0)</f>
        <v>0</v>
      </c>
      <c r="AA368" s="107" t="n">
        <f aca="false">IF(Z368=0;Q368;0)</f>
        <v>0</v>
      </c>
      <c r="AB368" s="108" t="n">
        <f aca="false">IF(U368=0;"";L368/U368-1)</f>
        <v>0.601539942252165</v>
      </c>
      <c r="AC368" s="108" t="n">
        <f aca="false">IF(W368=0;"";L368/W368-1)</f>
        <v>0.601539942252165</v>
      </c>
    </row>
    <row collapsed="false" customFormat="false" customHeight="true" hidden="false" ht="50.1" outlineLevel="0" r="369">
      <c r="A369" s="88"/>
      <c r="B369" s="88"/>
      <c r="C369" s="89"/>
      <c r="D369" s="89"/>
      <c r="E369" s="90"/>
      <c r="F369" s="91"/>
      <c r="G369" s="92"/>
      <c r="H369" s="93"/>
      <c r="I369" s="94"/>
      <c r="J369" s="95"/>
      <c r="K369" s="96"/>
      <c r="L369" s="97"/>
      <c r="M369" s="98"/>
      <c r="N369" s="112"/>
      <c r="O369" s="100"/>
      <c r="P369" s="101"/>
      <c r="Q369" s="97" t="n">
        <f aca="false">P369*M369</f>
        <v>0</v>
      </c>
      <c r="R369" s="110"/>
      <c r="S369" s="103"/>
      <c r="T369" s="111"/>
      <c r="U369" s="105" t="e">
        <f aca="false">IF(EXACT(O369,Y369),M369,M369*(1-'Расчет ПРЕДЗАКАЗ'!$D$10))</f>
        <v>#NAME?</v>
      </c>
      <c r="V369" s="105" t="e">
        <f aca="false">P369*U369</f>
        <v>#NAME?</v>
      </c>
      <c r="W369" s="105" t="e">
        <f aca="false">IF(EXACT(O369,Y369),M369,M369*(1-'Расчет Прайс'!$D$10))</f>
        <v>#NAME?</v>
      </c>
      <c r="X369" s="105" t="e">
        <f aca="false">P369*W369</f>
        <v>#NAME?</v>
      </c>
      <c r="Y369" s="106" t="s">
        <v>101</v>
      </c>
      <c r="Z369" s="107" t="n">
        <f aca="false">IF(EXACT(O369;Y369);Q369;0)</f>
        <v>0</v>
      </c>
      <c r="AA369" s="107" t="n">
        <f aca="false">IF(Z369=0;Q369;0)</f>
        <v>0</v>
      </c>
      <c r="AB369" s="108" t="e">
        <f aca="false">IF(U369=0;"";L369/U369-1)</f>
        <v>#NAME?</v>
      </c>
      <c r="AC369" s="108" t="e">
        <f aca="false">IF(W369=0;"";L369/W369-1)</f>
        <v>#NAME?</v>
      </c>
    </row>
    <row collapsed="false" customFormat="false" customHeight="true" hidden="false" ht="50.1" outlineLevel="0" r="370">
      <c r="A370" s="88"/>
      <c r="B370" s="88"/>
      <c r="C370" s="89"/>
      <c r="D370" s="89"/>
      <c r="E370" s="90"/>
      <c r="F370" s="91"/>
      <c r="G370" s="92"/>
      <c r="H370" s="93"/>
      <c r="I370" s="94"/>
      <c r="J370" s="95"/>
      <c r="K370" s="96"/>
      <c r="L370" s="97"/>
      <c r="M370" s="98"/>
      <c r="N370" s="112"/>
      <c r="O370" s="100"/>
      <c r="P370" s="101"/>
      <c r="Q370" s="97" t="n">
        <f aca="false">P370*M370</f>
        <v>0</v>
      </c>
      <c r="R370" s="110"/>
      <c r="S370" s="103"/>
      <c r="T370" s="111"/>
      <c r="U370" s="105" t="e">
        <f aca="false">IF(EXACT(O370,Y370),M370,M370*(1-'Расчет ПРЕДЗАКАЗ'!$D$10))</f>
        <v>#NAME?</v>
      </c>
      <c r="V370" s="105" t="e">
        <f aca="false">P370*U370</f>
        <v>#NAME?</v>
      </c>
      <c r="W370" s="105" t="e">
        <f aca="false">IF(EXACT(O370,Y370),M370,M370*(1-'Расчет Прайс'!$D$10))</f>
        <v>#NAME?</v>
      </c>
      <c r="X370" s="105" t="e">
        <f aca="false">P370*W370</f>
        <v>#NAME?</v>
      </c>
      <c r="Y370" s="106" t="s">
        <v>101</v>
      </c>
      <c r="Z370" s="107" t="n">
        <f aca="false">IF(EXACT(O370;Y370);Q370;0)</f>
        <v>0</v>
      </c>
      <c r="AA370" s="107" t="n">
        <f aca="false">IF(Z370=0;Q370;0)</f>
        <v>0</v>
      </c>
      <c r="AB370" s="108" t="e">
        <f aca="false">IF(U370=0;"";L370/U370-1)</f>
        <v>#NAME?</v>
      </c>
      <c r="AC370" s="108" t="e">
        <f aca="false">IF(W370=0;"";L370/W370-1)</f>
        <v>#NAME?</v>
      </c>
    </row>
    <row collapsed="false" customFormat="false" customHeight="true" hidden="false" ht="50.1" outlineLevel="0" r="371">
      <c r="A371" s="88"/>
      <c r="B371" s="88"/>
      <c r="C371" s="89"/>
      <c r="D371" s="89"/>
      <c r="E371" s="90"/>
      <c r="F371" s="91"/>
      <c r="G371" s="92"/>
      <c r="H371" s="93"/>
      <c r="I371" s="94"/>
      <c r="J371" s="95"/>
      <c r="K371" s="96"/>
      <c r="L371" s="97"/>
      <c r="M371" s="98"/>
      <c r="N371" s="110"/>
      <c r="O371" s="100"/>
      <c r="P371" s="101"/>
      <c r="Q371" s="97" t="n">
        <f aca="false">P371*M371</f>
        <v>0</v>
      </c>
      <c r="R371" s="110"/>
      <c r="S371" s="103"/>
      <c r="T371" s="111"/>
      <c r="U371" s="105" t="e">
        <f aca="false">IF(EXACT(O371,Y371),M371,M371*(1-'Расчет ПРЕДЗАКАЗ'!$D$10))</f>
        <v>#NAME?</v>
      </c>
      <c r="V371" s="105" t="e">
        <f aca="false">P371*U371</f>
        <v>#NAME?</v>
      </c>
      <c r="W371" s="105" t="e">
        <f aca="false">IF(EXACT(O371,Y371),M371,M371*(1-'Расчет Прайс'!$D$10))</f>
        <v>#NAME?</v>
      </c>
      <c r="X371" s="105" t="e">
        <f aca="false">P371*W371</f>
        <v>#NAME?</v>
      </c>
      <c r="Y371" s="106" t="s">
        <v>101</v>
      </c>
      <c r="Z371" s="107" t="n">
        <f aca="false">IF(EXACT(O371;Y371);Q371;0)</f>
        <v>0</v>
      </c>
      <c r="AA371" s="107" t="n">
        <f aca="false">IF(Z371=0;Q371;0)</f>
        <v>0</v>
      </c>
      <c r="AB371" s="108" t="e">
        <f aca="false">IF(U371=0;"";L371/U371-1)</f>
        <v>#NAME?</v>
      </c>
      <c r="AC371" s="108" t="e">
        <f aca="false">IF(W371=0;"";L371/W371-1)</f>
        <v>#NAME?</v>
      </c>
    </row>
    <row collapsed="false" customFormat="false" customHeight="true" hidden="false" ht="50.1" outlineLevel="0" r="372">
      <c r="A372" s="88"/>
      <c r="B372" s="88"/>
      <c r="C372" s="89"/>
      <c r="D372" s="89"/>
      <c r="E372" s="90"/>
      <c r="F372" s="91"/>
      <c r="G372" s="92"/>
      <c r="H372" s="93"/>
      <c r="I372" s="94"/>
      <c r="J372" s="95"/>
      <c r="K372" s="96"/>
      <c r="L372" s="97"/>
      <c r="M372" s="98"/>
      <c r="N372" s="110"/>
      <c r="O372" s="100"/>
      <c r="P372" s="101"/>
      <c r="Q372" s="97" t="n">
        <f aca="false">P372*M372</f>
        <v>0</v>
      </c>
      <c r="R372" s="110"/>
      <c r="S372" s="103"/>
      <c r="T372" s="111"/>
      <c r="U372" s="105" t="e">
        <f aca="false">IF(EXACT(O372,Y372),M372,M372*(1-'Расчет ПРЕДЗАКАЗ'!$D$10))</f>
        <v>#NAME?</v>
      </c>
      <c r="V372" s="105" t="e">
        <f aca="false">P372*U372</f>
        <v>#NAME?</v>
      </c>
      <c r="W372" s="105" t="e">
        <f aca="false">IF(EXACT(O372,Y372),M372,M372*(1-'Расчет Прайс'!$D$10))</f>
        <v>#NAME?</v>
      </c>
      <c r="X372" s="105" t="e">
        <f aca="false">P372*W372</f>
        <v>#NAME?</v>
      </c>
      <c r="Y372" s="106" t="s">
        <v>101</v>
      </c>
      <c r="Z372" s="107" t="n">
        <f aca="false">IF(EXACT(O372;Y372);Q372;0)</f>
        <v>0</v>
      </c>
      <c r="AA372" s="107" t="n">
        <f aca="false">IF(Z372=0;Q372;0)</f>
        <v>0</v>
      </c>
      <c r="AB372" s="108" t="e">
        <f aca="false">IF(U372=0;"";L372/U372-1)</f>
        <v>#NAME?</v>
      </c>
      <c r="AC372" s="108" t="e">
        <f aca="false">IF(W372=0;"";L372/W372-1)</f>
        <v>#NAME?</v>
      </c>
    </row>
    <row collapsed="false" customFormat="false" customHeight="true" hidden="false" ht="50.1" outlineLevel="0" r="373">
      <c r="A373" s="88"/>
      <c r="B373" s="88"/>
      <c r="C373" s="89"/>
      <c r="D373" s="89"/>
      <c r="E373" s="90"/>
      <c r="F373" s="91"/>
      <c r="G373" s="92"/>
      <c r="H373" s="93"/>
      <c r="I373" s="94"/>
      <c r="J373" s="95"/>
      <c r="K373" s="96"/>
      <c r="L373" s="97"/>
      <c r="M373" s="98"/>
      <c r="N373" s="110"/>
      <c r="O373" s="100"/>
      <c r="P373" s="101"/>
      <c r="Q373" s="97" t="n">
        <f aca="false">P373*M373</f>
        <v>0</v>
      </c>
      <c r="R373" s="110"/>
      <c r="S373" s="103"/>
      <c r="T373" s="111"/>
      <c r="U373" s="105" t="e">
        <f aca="false">IF(EXACT(O373,Y373),M373,M373*(1-'Расчет ПРЕДЗАКАЗ'!$D$10))</f>
        <v>#NAME?</v>
      </c>
      <c r="V373" s="105" t="e">
        <f aca="false">P373*U373</f>
        <v>#NAME?</v>
      </c>
      <c r="W373" s="105" t="e">
        <f aca="false">IF(EXACT(O373,Y373),M373,M373*(1-'Расчет Прайс'!$D$10))</f>
        <v>#NAME?</v>
      </c>
      <c r="X373" s="105" t="e">
        <f aca="false">P373*W373</f>
        <v>#NAME?</v>
      </c>
      <c r="Y373" s="106" t="s">
        <v>101</v>
      </c>
      <c r="Z373" s="107" t="n">
        <f aca="false">IF(EXACT(O373;Y373);Q373;0)</f>
        <v>0</v>
      </c>
      <c r="AA373" s="107" t="n">
        <f aca="false">IF(Z373=0;Q373;0)</f>
        <v>0</v>
      </c>
      <c r="AB373" s="108" t="e">
        <f aca="false">IF(U373=0;"";L373/U373-1)</f>
        <v>#NAME?</v>
      </c>
      <c r="AC373" s="108" t="e">
        <f aca="false">IF(W373=0;"";L373/W373-1)</f>
        <v>#NAME?</v>
      </c>
    </row>
    <row collapsed="false" customFormat="false" customHeight="true" hidden="false" ht="50.1" outlineLevel="0" r="374">
      <c r="A374" s="88"/>
      <c r="B374" s="88"/>
      <c r="C374" s="89"/>
      <c r="D374" s="89"/>
      <c r="E374" s="90"/>
      <c r="F374" s="91"/>
      <c r="G374" s="92"/>
      <c r="H374" s="93"/>
      <c r="I374" s="94"/>
      <c r="J374" s="95"/>
      <c r="K374" s="96"/>
      <c r="L374" s="97"/>
      <c r="M374" s="98"/>
      <c r="N374" s="110"/>
      <c r="O374" s="100"/>
      <c r="P374" s="101"/>
      <c r="Q374" s="97" t="n">
        <f aca="false">P374*M374</f>
        <v>0</v>
      </c>
      <c r="R374" s="110"/>
      <c r="S374" s="103"/>
      <c r="T374" s="111"/>
      <c r="U374" s="105" t="e">
        <f aca="false">IF(EXACT(O374,Y374),M374,M374*(1-'Расчет ПРЕДЗАКАЗ'!$D$10))</f>
        <v>#NAME?</v>
      </c>
      <c r="V374" s="105" t="e">
        <f aca="false">P374*U374</f>
        <v>#NAME?</v>
      </c>
      <c r="W374" s="105" t="e">
        <f aca="false">IF(EXACT(O374,Y374),M374,M374*(1-'Расчет Прайс'!$D$10))</f>
        <v>#NAME?</v>
      </c>
      <c r="X374" s="105" t="e">
        <f aca="false">P374*W374</f>
        <v>#NAME?</v>
      </c>
      <c r="Y374" s="106" t="s">
        <v>101</v>
      </c>
      <c r="Z374" s="107" t="n">
        <f aca="false">IF(EXACT(O374;Y374);Q374;0)</f>
        <v>0</v>
      </c>
      <c r="AA374" s="107" t="n">
        <f aca="false">IF(Z374=0;Q374;0)</f>
        <v>0</v>
      </c>
      <c r="AB374" s="108" t="e">
        <f aca="false">IF(U374=0;"";L374/U374-1)</f>
        <v>#NAME?</v>
      </c>
      <c r="AC374" s="108" t="e">
        <f aca="false">IF(W374=0;"";L374/W374-1)</f>
        <v>#NAME?</v>
      </c>
    </row>
    <row collapsed="false" customFormat="false" customHeight="true" hidden="false" ht="11.25" outlineLevel="0" r="375"/>
    <row collapsed="false" customFormat="false" customHeight="true" hidden="false" ht="50.1" outlineLevel="0" r="376">
      <c r="A376" s="88" t="n">
        <v>186</v>
      </c>
      <c r="B376" s="88" t="s">
        <v>300</v>
      </c>
      <c r="C376" s="89" t="s">
        <v>343</v>
      </c>
      <c r="D376" s="89" t="s">
        <v>93</v>
      </c>
      <c r="E376" s="90" t="s">
        <v>93</v>
      </c>
      <c r="F376" s="91" t="s">
        <v>274</v>
      </c>
      <c r="G376" s="92" t="s">
        <v>275</v>
      </c>
      <c r="H376" s="93" t="s">
        <v>276</v>
      </c>
      <c r="I376" s="94" t="s">
        <v>277</v>
      </c>
      <c r="J376" s="95" t="s">
        <v>98</v>
      </c>
      <c r="K376" s="96" t="s">
        <v>303</v>
      </c>
      <c r="L376" s="97" t="n">
        <v>10470</v>
      </c>
      <c r="M376" s="98" t="n">
        <v>5817</v>
      </c>
      <c r="N376" s="99" t="s">
        <v>344</v>
      </c>
      <c r="O376" s="100" t="s">
        <v>101</v>
      </c>
      <c r="P376" s="101"/>
      <c r="Q376" s="97" t="n">
        <f aca="false">P376*M376</f>
        <v>0</v>
      </c>
      <c r="R376" s="102"/>
      <c r="S376" s="103" t="n">
        <v>1</v>
      </c>
      <c r="T376" s="104"/>
      <c r="U376" s="105" t="n">
        <f aca="false">IF(EXACT(O376,Y376),M376,M376*(1-'Расчет ПРЕДЗАКАЗ'!$D$10))</f>
        <v>5817</v>
      </c>
      <c r="V376" s="105" t="n">
        <f aca="false">P376*U376</f>
        <v>0</v>
      </c>
      <c r="W376" s="105" t="n">
        <f aca="false">IF(EXACT(O376,Y376),M376,M376*(1-'Расчет Прайс'!$D$10))</f>
        <v>5817</v>
      </c>
      <c r="X376" s="105" t="n">
        <f aca="false">P376*W376</f>
        <v>0</v>
      </c>
      <c r="Y376" s="106" t="s">
        <v>101</v>
      </c>
      <c r="Z376" s="107" t="n">
        <f aca="false">IF(EXACT(O376;Y376);Q376;0)</f>
        <v>0</v>
      </c>
      <c r="AA376" s="107" t="n">
        <f aca="false">IF(Z376=0;Q376;0)</f>
        <v>0</v>
      </c>
      <c r="AB376" s="108" t="n">
        <f aca="false">IF(U376=0,"",L376/U376-1)</f>
        <v>0.799896854048479</v>
      </c>
      <c r="AC376" s="108" t="n">
        <f aca="false">IF(W376=0,"",L376/W376-1)</f>
        <v>0.799896854048479</v>
      </c>
    </row>
    <row collapsed="false" customFormat="false" customHeight="true" hidden="false" ht="50.1" outlineLevel="0" r="377">
      <c r="A377" s="88"/>
      <c r="B377" s="88"/>
      <c r="C377" s="89"/>
      <c r="D377" s="89"/>
      <c r="E377" s="90"/>
      <c r="F377" s="91"/>
      <c r="G377" s="92"/>
      <c r="H377" s="93"/>
      <c r="I377" s="94"/>
      <c r="J377" s="95"/>
      <c r="K377" s="96" t="s">
        <v>323</v>
      </c>
      <c r="L377" s="97" t="n">
        <v>10470</v>
      </c>
      <c r="M377" s="98" t="n">
        <v>5817</v>
      </c>
      <c r="N377" s="99" t="s">
        <v>345</v>
      </c>
      <c r="O377" s="100" t="s">
        <v>101</v>
      </c>
      <c r="P377" s="101"/>
      <c r="Q377" s="97" t="n">
        <f aca="false">P377*M377</f>
        <v>0</v>
      </c>
      <c r="R377" s="102"/>
      <c r="S377" s="103" t="n">
        <v>2</v>
      </c>
      <c r="T377" s="109"/>
      <c r="U377" s="105" t="n">
        <f aca="false">IF(EXACT(O377,Y377),M377,M377*(1-'Расчет ПРЕДЗАКАЗ'!$D$10))</f>
        <v>5817</v>
      </c>
      <c r="V377" s="105" t="n">
        <f aca="false">P377*U377</f>
        <v>0</v>
      </c>
      <c r="W377" s="105" t="n">
        <f aca="false">IF(EXACT(O377,Y377),M377,M377*(1-'Расчет Прайс'!$D$10))</f>
        <v>5817</v>
      </c>
      <c r="X377" s="105" t="n">
        <f aca="false">P377*W377</f>
        <v>0</v>
      </c>
      <c r="Y377" s="106" t="s">
        <v>101</v>
      </c>
      <c r="Z377" s="107" t="n">
        <f aca="false">IF(EXACT(O377;Y377);Q377;0)</f>
        <v>0</v>
      </c>
      <c r="AA377" s="107" t="n">
        <f aca="false">IF(Z377=0;Q377;0)</f>
        <v>0</v>
      </c>
      <c r="AB377" s="108" t="n">
        <f aca="false">IF(U377=0;"";L377/U377-1)</f>
        <v>0.799896854048479</v>
      </c>
      <c r="AC377" s="108" t="n">
        <f aca="false">IF(W377=0;"";L377/W377-1)</f>
        <v>0.799896854048479</v>
      </c>
    </row>
    <row collapsed="false" customFormat="false" customHeight="true" hidden="false" ht="50.1" outlineLevel="0" r="378">
      <c r="A378" s="88"/>
      <c r="B378" s="88"/>
      <c r="C378" s="89"/>
      <c r="D378" s="89"/>
      <c r="E378" s="90"/>
      <c r="F378" s="91"/>
      <c r="G378" s="92"/>
      <c r="H378" s="93"/>
      <c r="I378" s="94"/>
      <c r="J378" s="95"/>
      <c r="K378" s="96" t="s">
        <v>99</v>
      </c>
      <c r="L378" s="97" t="n">
        <v>10470</v>
      </c>
      <c r="M378" s="98" t="n">
        <v>5817</v>
      </c>
      <c r="N378" s="99" t="s">
        <v>346</v>
      </c>
      <c r="O378" s="100" t="s">
        <v>101</v>
      </c>
      <c r="P378" s="101"/>
      <c r="Q378" s="97" t="n">
        <f aca="false">P378*M378</f>
        <v>0</v>
      </c>
      <c r="R378" s="102"/>
      <c r="S378" s="103" t="n">
        <v>20</v>
      </c>
      <c r="T378" s="109"/>
      <c r="U378" s="105" t="n">
        <f aca="false">IF(EXACT(O378,Y378),M378,M378*(1-'Расчет ПРЕДЗАКАЗ'!$D$10))</f>
        <v>5817</v>
      </c>
      <c r="V378" s="105" t="n">
        <f aca="false">P378*U378</f>
        <v>0</v>
      </c>
      <c r="W378" s="105" t="n">
        <f aca="false">IF(EXACT(O378,Y378),M378,M378*(1-'Расчет Прайс'!$D$10))</f>
        <v>5817</v>
      </c>
      <c r="X378" s="105" t="n">
        <f aca="false">P378*W378</f>
        <v>0</v>
      </c>
      <c r="Y378" s="106" t="s">
        <v>101</v>
      </c>
      <c r="Z378" s="107" t="n">
        <f aca="false">IF(EXACT(O378;Y378);Q378;0)</f>
        <v>0</v>
      </c>
      <c r="AA378" s="107" t="n">
        <f aca="false">IF(Z378=0;Q378;0)</f>
        <v>0</v>
      </c>
      <c r="AB378" s="108" t="n">
        <f aca="false">IF(U378=0;"";L378/U378-1)</f>
        <v>0.799896854048479</v>
      </c>
      <c r="AC378" s="108" t="n">
        <f aca="false">IF(W378=0;"";L378/W378-1)</f>
        <v>0.799896854048479</v>
      </c>
    </row>
    <row collapsed="false" customFormat="false" customHeight="true" hidden="false" ht="50.1" outlineLevel="0" r="379">
      <c r="A379" s="88"/>
      <c r="B379" s="88"/>
      <c r="C379" s="89"/>
      <c r="D379" s="89"/>
      <c r="E379" s="90"/>
      <c r="F379" s="91"/>
      <c r="G379" s="92"/>
      <c r="H379" s="93"/>
      <c r="I379" s="94"/>
      <c r="J379" s="95"/>
      <c r="K379" s="96" t="s">
        <v>326</v>
      </c>
      <c r="L379" s="97" t="n">
        <v>10470</v>
      </c>
      <c r="M379" s="98" t="n">
        <v>5817</v>
      </c>
      <c r="N379" s="99" t="s">
        <v>347</v>
      </c>
      <c r="O379" s="100" t="s">
        <v>101</v>
      </c>
      <c r="P379" s="101"/>
      <c r="Q379" s="97" t="n">
        <f aca="false">P379*M379</f>
        <v>0</v>
      </c>
      <c r="R379" s="102"/>
      <c r="S379" s="103" t="n">
        <v>12</v>
      </c>
      <c r="T379" s="109"/>
      <c r="U379" s="105" t="n">
        <f aca="false">IF(EXACT(O379,Y379),M379,M379*(1-'Расчет ПРЕДЗАКАЗ'!$D$10))</f>
        <v>5817</v>
      </c>
      <c r="V379" s="105" t="n">
        <f aca="false">P379*U379</f>
        <v>0</v>
      </c>
      <c r="W379" s="105" t="n">
        <f aca="false">IF(EXACT(O379,Y379),M379,M379*(1-'Расчет Прайс'!$D$10))</f>
        <v>5817</v>
      </c>
      <c r="X379" s="105" t="n">
        <f aca="false">P379*W379</f>
        <v>0</v>
      </c>
      <c r="Y379" s="106" t="s">
        <v>101</v>
      </c>
      <c r="Z379" s="107" t="n">
        <f aca="false">IF(EXACT(O379;Y379);Q379;0)</f>
        <v>0</v>
      </c>
      <c r="AA379" s="107" t="n">
        <f aca="false">IF(Z379=0;Q379;0)</f>
        <v>0</v>
      </c>
      <c r="AB379" s="108" t="n">
        <f aca="false">IF(U379=0;"";L379/U379-1)</f>
        <v>0.799896854048479</v>
      </c>
      <c r="AC379" s="108" t="n">
        <f aca="false">IF(W379=0;"";L379/W379-1)</f>
        <v>0.799896854048479</v>
      </c>
    </row>
    <row collapsed="false" customFormat="false" customHeight="true" hidden="false" ht="50.1" outlineLevel="0" r="380">
      <c r="A380" s="88"/>
      <c r="B380" s="88"/>
      <c r="C380" s="89"/>
      <c r="D380" s="89"/>
      <c r="E380" s="90"/>
      <c r="F380" s="91"/>
      <c r="G380" s="92"/>
      <c r="H380" s="93"/>
      <c r="I380" s="94"/>
      <c r="J380" s="95"/>
      <c r="K380" s="96" t="s">
        <v>102</v>
      </c>
      <c r="L380" s="97" t="n">
        <v>10470</v>
      </c>
      <c r="M380" s="98" t="n">
        <v>5817</v>
      </c>
      <c r="N380" s="99" t="s">
        <v>348</v>
      </c>
      <c r="O380" s="100" t="s">
        <v>101</v>
      </c>
      <c r="P380" s="101"/>
      <c r="Q380" s="97" t="n">
        <f aca="false">P380*M380</f>
        <v>0</v>
      </c>
      <c r="R380" s="102"/>
      <c r="S380" s="103" t="n">
        <v>4</v>
      </c>
      <c r="T380" s="109"/>
      <c r="U380" s="105" t="n">
        <f aca="false">IF(EXACT(O380,Y380),M380,M380*(1-'Расчет ПРЕДЗАКАЗ'!$D$10))</f>
        <v>5817</v>
      </c>
      <c r="V380" s="105" t="n">
        <f aca="false">P380*U380</f>
        <v>0</v>
      </c>
      <c r="W380" s="105" t="n">
        <f aca="false">IF(EXACT(O380,Y380),M380,M380*(1-'Расчет Прайс'!$D$10))</f>
        <v>5817</v>
      </c>
      <c r="X380" s="105" t="n">
        <f aca="false">P380*W380</f>
        <v>0</v>
      </c>
      <c r="Y380" s="106" t="s">
        <v>101</v>
      </c>
      <c r="Z380" s="107" t="n">
        <f aca="false">IF(EXACT(O380;Y380);Q380;0)</f>
        <v>0</v>
      </c>
      <c r="AA380" s="107" t="n">
        <f aca="false">IF(Z380=0;Q380;0)</f>
        <v>0</v>
      </c>
      <c r="AB380" s="108" t="n">
        <f aca="false">IF(U380=0;"";L380/U380-1)</f>
        <v>0.799896854048479</v>
      </c>
      <c r="AC380" s="108" t="n">
        <f aca="false">IF(W380=0;"";L380/W380-1)</f>
        <v>0.799896854048479</v>
      </c>
    </row>
    <row collapsed="false" customFormat="false" customHeight="true" hidden="false" ht="50.1" outlineLevel="0" r="381">
      <c r="A381" s="88"/>
      <c r="B381" s="88"/>
      <c r="C381" s="89"/>
      <c r="D381" s="89"/>
      <c r="E381" s="90"/>
      <c r="F381" s="91"/>
      <c r="G381" s="92"/>
      <c r="H381" s="93"/>
      <c r="I381" s="94"/>
      <c r="J381" s="95"/>
      <c r="K381" s="96" t="s">
        <v>104</v>
      </c>
      <c r="L381" s="97" t="n">
        <v>10470</v>
      </c>
      <c r="M381" s="98" t="n">
        <v>5817</v>
      </c>
      <c r="N381" s="99" t="s">
        <v>349</v>
      </c>
      <c r="O381" s="100" t="s">
        <v>101</v>
      </c>
      <c r="P381" s="101"/>
      <c r="Q381" s="97" t="n">
        <f aca="false">P381*M381</f>
        <v>0</v>
      </c>
      <c r="R381" s="102"/>
      <c r="S381" s="103" t="n">
        <v>7</v>
      </c>
      <c r="T381" s="109"/>
      <c r="U381" s="105" t="n">
        <f aca="false">IF(EXACT(O381,Y381),M381,M381*(1-'Расчет ПРЕДЗАКАЗ'!$D$10))</f>
        <v>5817</v>
      </c>
      <c r="V381" s="105" t="n">
        <f aca="false">P381*U381</f>
        <v>0</v>
      </c>
      <c r="W381" s="105" t="n">
        <f aca="false">IF(EXACT(O381,Y381),M381,M381*(1-'Расчет Прайс'!$D$10))</f>
        <v>5817</v>
      </c>
      <c r="X381" s="105" t="n">
        <f aca="false">P381*W381</f>
        <v>0</v>
      </c>
      <c r="Y381" s="106" t="s">
        <v>101</v>
      </c>
      <c r="Z381" s="107" t="n">
        <f aca="false">IF(EXACT(O381;Y381);Q381;0)</f>
        <v>0</v>
      </c>
      <c r="AA381" s="107" t="n">
        <f aca="false">IF(Z381=0;Q381;0)</f>
        <v>0</v>
      </c>
      <c r="AB381" s="108" t="n">
        <f aca="false">IF(U381=0;"";L381/U381-1)</f>
        <v>0.799896854048479</v>
      </c>
      <c r="AC381" s="108" t="n">
        <f aca="false">IF(W381=0;"";L381/W381-1)</f>
        <v>0.799896854048479</v>
      </c>
    </row>
    <row collapsed="false" customFormat="false" customHeight="true" hidden="false" ht="50.1" outlineLevel="0" r="382">
      <c r="A382" s="88"/>
      <c r="B382" s="88"/>
      <c r="C382" s="89"/>
      <c r="D382" s="89"/>
      <c r="E382" s="90"/>
      <c r="F382" s="91"/>
      <c r="G382" s="92"/>
      <c r="H382" s="93"/>
      <c r="I382" s="94"/>
      <c r="J382" s="95"/>
      <c r="K382" s="96"/>
      <c r="L382" s="97"/>
      <c r="M382" s="98"/>
      <c r="N382" s="99"/>
      <c r="O382" s="100"/>
      <c r="P382" s="101"/>
      <c r="Q382" s="97" t="n">
        <f aca="false">P382*M382</f>
        <v>0</v>
      </c>
      <c r="R382" s="102"/>
      <c r="S382" s="103"/>
      <c r="T382" s="109"/>
      <c r="U382" s="105" t="e">
        <f aca="false">IF(EXACT(O382,Y382),M382,M382*(1-'Расчет ПРЕДЗАКАЗ'!$D$10))</f>
        <v>#NAME?</v>
      </c>
      <c r="V382" s="105" t="e">
        <f aca="false">P382*U382</f>
        <v>#NAME?</v>
      </c>
      <c r="W382" s="105" t="e">
        <f aca="false">IF(EXACT(O382,Y382),M382,M382*(1-'Расчет Прайс'!$D$10))</f>
        <v>#NAME?</v>
      </c>
      <c r="X382" s="105" t="e">
        <f aca="false">P382*W382</f>
        <v>#NAME?</v>
      </c>
      <c r="Y382" s="106" t="s">
        <v>101</v>
      </c>
      <c r="Z382" s="107" t="n">
        <f aca="false">IF(EXACT(O382;Y382);Q382;0)</f>
        <v>0</v>
      </c>
      <c r="AA382" s="107" t="n">
        <f aca="false">IF(Z382=0;Q382;0)</f>
        <v>0</v>
      </c>
      <c r="AB382" s="108" t="e">
        <f aca="false">IF(U382=0;"";L382/U382-1)</f>
        <v>#NAME?</v>
      </c>
      <c r="AC382" s="108" t="e">
        <f aca="false">IF(W382=0;"";L382/W382-1)</f>
        <v>#NAME?</v>
      </c>
    </row>
    <row collapsed="false" customFormat="false" customHeight="true" hidden="false" ht="50.1" outlineLevel="0" r="383">
      <c r="A383" s="88"/>
      <c r="B383" s="88"/>
      <c r="C383" s="89"/>
      <c r="D383" s="89"/>
      <c r="E383" s="90"/>
      <c r="F383" s="91"/>
      <c r="G383" s="92"/>
      <c r="H383" s="93"/>
      <c r="I383" s="94"/>
      <c r="J383" s="95"/>
      <c r="K383" s="96"/>
      <c r="L383" s="97"/>
      <c r="M383" s="98"/>
      <c r="N383" s="99"/>
      <c r="O383" s="100"/>
      <c r="P383" s="101"/>
      <c r="Q383" s="97" t="n">
        <f aca="false">P383*M383</f>
        <v>0</v>
      </c>
      <c r="R383" s="102"/>
      <c r="S383" s="103"/>
      <c r="T383" s="109"/>
      <c r="U383" s="105" t="e">
        <f aca="false">IF(EXACT(O383,Y383),M383,M383*(1-'Расчет ПРЕДЗАКАЗ'!$D$10))</f>
        <v>#NAME?</v>
      </c>
      <c r="V383" s="105" t="e">
        <f aca="false">P383*U383</f>
        <v>#NAME?</v>
      </c>
      <c r="W383" s="105" t="e">
        <f aca="false">IF(EXACT(O383,Y383),M383,M383*(1-'Расчет Прайс'!$D$10))</f>
        <v>#NAME?</v>
      </c>
      <c r="X383" s="105" t="e">
        <f aca="false">P383*W383</f>
        <v>#NAME?</v>
      </c>
      <c r="Y383" s="106" t="s">
        <v>101</v>
      </c>
      <c r="Z383" s="107" t="n">
        <f aca="false">IF(EXACT(O383;Y383);Q383;0)</f>
        <v>0</v>
      </c>
      <c r="AA383" s="107" t="n">
        <f aca="false">IF(Z383=0;Q383;0)</f>
        <v>0</v>
      </c>
      <c r="AB383" s="108" t="e">
        <f aca="false">IF(U383=0;"";L383/U383-1)</f>
        <v>#NAME?</v>
      </c>
      <c r="AC383" s="108" t="e">
        <f aca="false">IF(W383=0;"";L383/W383-1)</f>
        <v>#NAME?</v>
      </c>
    </row>
    <row collapsed="false" customFormat="false" customHeight="true" hidden="false" ht="50.1" outlineLevel="0" r="384">
      <c r="A384" s="88"/>
      <c r="B384" s="88"/>
      <c r="C384" s="89"/>
      <c r="D384" s="89"/>
      <c r="E384" s="90"/>
      <c r="F384" s="91"/>
      <c r="G384" s="92"/>
      <c r="H384" s="93"/>
      <c r="I384" s="94"/>
      <c r="J384" s="95"/>
      <c r="K384" s="96"/>
      <c r="L384" s="97"/>
      <c r="M384" s="98"/>
      <c r="N384" s="99"/>
      <c r="O384" s="100"/>
      <c r="P384" s="101"/>
      <c r="Q384" s="97" t="n">
        <f aca="false">P384*M384</f>
        <v>0</v>
      </c>
      <c r="R384" s="102"/>
      <c r="S384" s="103"/>
      <c r="T384" s="109"/>
      <c r="U384" s="105" t="e">
        <f aca="false">IF(EXACT(O384,Y384),M384,M384*(1-'Расчет ПРЕДЗАКАЗ'!$D$10))</f>
        <v>#NAME?</v>
      </c>
      <c r="V384" s="105" t="e">
        <f aca="false">P384*U384</f>
        <v>#NAME?</v>
      </c>
      <c r="W384" s="105" t="e">
        <f aca="false">IF(EXACT(O384,Y384),M384,M384*(1-'Расчет Прайс'!$D$10))</f>
        <v>#NAME?</v>
      </c>
      <c r="X384" s="105" t="e">
        <f aca="false">P384*W384</f>
        <v>#NAME?</v>
      </c>
      <c r="Y384" s="106" t="s">
        <v>101</v>
      </c>
      <c r="Z384" s="107" t="n">
        <f aca="false">IF(EXACT(O384;Y384);Q384;0)</f>
        <v>0</v>
      </c>
      <c r="AA384" s="107" t="n">
        <f aca="false">IF(Z384=0;Q384;0)</f>
        <v>0</v>
      </c>
      <c r="AB384" s="108" t="e">
        <f aca="false">IF(U384=0;"";L384/U384-1)</f>
        <v>#NAME?</v>
      </c>
      <c r="AC384" s="108" t="e">
        <f aca="false">IF(W384=0;"";L384/W384-1)</f>
        <v>#NAME?</v>
      </c>
    </row>
    <row collapsed="false" customFormat="false" customHeight="true" hidden="false" ht="50.1" outlineLevel="0" r="385">
      <c r="A385" s="88"/>
      <c r="B385" s="88"/>
      <c r="C385" s="89"/>
      <c r="D385" s="89"/>
      <c r="E385" s="90"/>
      <c r="F385" s="91"/>
      <c r="G385" s="92"/>
      <c r="H385" s="93"/>
      <c r="I385" s="94"/>
      <c r="J385" s="95"/>
      <c r="K385" s="96"/>
      <c r="L385" s="97"/>
      <c r="M385" s="98"/>
      <c r="N385" s="112"/>
      <c r="O385" s="100"/>
      <c r="P385" s="101"/>
      <c r="Q385" s="97" t="n">
        <f aca="false">P385*M385</f>
        <v>0</v>
      </c>
      <c r="R385" s="110"/>
      <c r="S385" s="103"/>
      <c r="T385" s="111"/>
      <c r="U385" s="105" t="e">
        <f aca="false">IF(EXACT(O385,Y385),M385,M385*(1-'Расчет ПРЕДЗАКАЗ'!$D$10))</f>
        <v>#NAME?</v>
      </c>
      <c r="V385" s="105" t="e">
        <f aca="false">P385*U385</f>
        <v>#NAME?</v>
      </c>
      <c r="W385" s="105" t="e">
        <f aca="false">IF(EXACT(O385,Y385),M385,M385*(1-'Расчет Прайс'!$D$10))</f>
        <v>#NAME?</v>
      </c>
      <c r="X385" s="105" t="e">
        <f aca="false">P385*W385</f>
        <v>#NAME?</v>
      </c>
      <c r="Y385" s="106" t="s">
        <v>101</v>
      </c>
      <c r="Z385" s="107" t="n">
        <f aca="false">IF(EXACT(O385;Y385);Q385;0)</f>
        <v>0</v>
      </c>
      <c r="AA385" s="107" t="n">
        <f aca="false">IF(Z385=0;Q385;0)</f>
        <v>0</v>
      </c>
      <c r="AB385" s="108" t="e">
        <f aca="false">IF(U385=0;"";L385/U385-1)</f>
        <v>#NAME?</v>
      </c>
      <c r="AC385" s="108" t="e">
        <f aca="false">IF(W385=0;"";L385/W385-1)</f>
        <v>#NAME?</v>
      </c>
    </row>
    <row collapsed="false" customFormat="false" customHeight="true" hidden="false" ht="50.1" outlineLevel="0" r="386">
      <c r="A386" s="88"/>
      <c r="B386" s="88"/>
      <c r="C386" s="89"/>
      <c r="D386" s="89"/>
      <c r="E386" s="90"/>
      <c r="F386" s="91"/>
      <c r="G386" s="92"/>
      <c r="H386" s="93"/>
      <c r="I386" s="94"/>
      <c r="J386" s="95"/>
      <c r="K386" s="96"/>
      <c r="L386" s="97"/>
      <c r="M386" s="98"/>
      <c r="N386" s="112"/>
      <c r="O386" s="100"/>
      <c r="P386" s="101"/>
      <c r="Q386" s="97" t="n">
        <f aca="false">P386*M386</f>
        <v>0</v>
      </c>
      <c r="R386" s="110"/>
      <c r="S386" s="103"/>
      <c r="T386" s="111"/>
      <c r="U386" s="105" t="e">
        <f aca="false">IF(EXACT(O386,Y386),M386,M386*(1-'Расчет ПРЕДЗАКАЗ'!$D$10))</f>
        <v>#NAME?</v>
      </c>
      <c r="V386" s="105" t="e">
        <f aca="false">P386*U386</f>
        <v>#NAME?</v>
      </c>
      <c r="W386" s="105" t="e">
        <f aca="false">IF(EXACT(O386,Y386),M386,M386*(1-'Расчет Прайс'!$D$10))</f>
        <v>#NAME?</v>
      </c>
      <c r="X386" s="105" t="e">
        <f aca="false">P386*W386</f>
        <v>#NAME?</v>
      </c>
      <c r="Y386" s="106" t="s">
        <v>101</v>
      </c>
      <c r="Z386" s="107" t="n">
        <f aca="false">IF(EXACT(O386;Y386);Q386;0)</f>
        <v>0</v>
      </c>
      <c r="AA386" s="107" t="n">
        <f aca="false">IF(Z386=0;Q386;0)</f>
        <v>0</v>
      </c>
      <c r="AB386" s="108" t="e">
        <f aca="false">IF(U386=0;"";L386/U386-1)</f>
        <v>#NAME?</v>
      </c>
      <c r="AC386" s="108" t="e">
        <f aca="false">IF(W386=0;"";L386/W386-1)</f>
        <v>#NAME?</v>
      </c>
    </row>
    <row collapsed="false" customFormat="false" customHeight="true" hidden="false" ht="50.1" outlineLevel="0" r="387">
      <c r="A387" s="88"/>
      <c r="B387" s="88"/>
      <c r="C387" s="89"/>
      <c r="D387" s="89"/>
      <c r="E387" s="90"/>
      <c r="F387" s="91"/>
      <c r="G387" s="92"/>
      <c r="H387" s="93"/>
      <c r="I387" s="94"/>
      <c r="J387" s="95"/>
      <c r="K387" s="96"/>
      <c r="L387" s="97"/>
      <c r="M387" s="98"/>
      <c r="N387" s="110"/>
      <c r="O387" s="100"/>
      <c r="P387" s="101"/>
      <c r="Q387" s="97" t="n">
        <f aca="false">P387*M387</f>
        <v>0</v>
      </c>
      <c r="R387" s="110"/>
      <c r="S387" s="103"/>
      <c r="T387" s="111"/>
      <c r="U387" s="105" t="e">
        <f aca="false">IF(EXACT(O387,Y387),M387,M387*(1-'Расчет ПРЕДЗАКАЗ'!$D$10))</f>
        <v>#NAME?</v>
      </c>
      <c r="V387" s="105" t="e">
        <f aca="false">P387*U387</f>
        <v>#NAME?</v>
      </c>
      <c r="W387" s="105" t="e">
        <f aca="false">IF(EXACT(O387,Y387),M387,M387*(1-'Расчет Прайс'!$D$10))</f>
        <v>#NAME?</v>
      </c>
      <c r="X387" s="105" t="e">
        <f aca="false">P387*W387</f>
        <v>#NAME?</v>
      </c>
      <c r="Y387" s="106" t="s">
        <v>101</v>
      </c>
      <c r="Z387" s="107" t="n">
        <f aca="false">IF(EXACT(O387;Y387);Q387;0)</f>
        <v>0</v>
      </c>
      <c r="AA387" s="107" t="n">
        <f aca="false">IF(Z387=0;Q387;0)</f>
        <v>0</v>
      </c>
      <c r="AB387" s="108" t="e">
        <f aca="false">IF(U387=0;"";L387/U387-1)</f>
        <v>#NAME?</v>
      </c>
      <c r="AC387" s="108" t="e">
        <f aca="false">IF(W387=0;"";L387/W387-1)</f>
        <v>#NAME?</v>
      </c>
    </row>
    <row collapsed="false" customFormat="false" customHeight="true" hidden="false" ht="50.1" outlineLevel="0" r="388">
      <c r="A388" s="88"/>
      <c r="B388" s="88"/>
      <c r="C388" s="89"/>
      <c r="D388" s="89"/>
      <c r="E388" s="90"/>
      <c r="F388" s="91"/>
      <c r="G388" s="92"/>
      <c r="H388" s="93"/>
      <c r="I388" s="94"/>
      <c r="J388" s="95"/>
      <c r="K388" s="96"/>
      <c r="L388" s="97"/>
      <c r="M388" s="98"/>
      <c r="N388" s="110"/>
      <c r="O388" s="100"/>
      <c r="P388" s="101"/>
      <c r="Q388" s="97" t="n">
        <f aca="false">P388*M388</f>
        <v>0</v>
      </c>
      <c r="R388" s="110"/>
      <c r="S388" s="103"/>
      <c r="T388" s="111"/>
      <c r="U388" s="105" t="e">
        <f aca="false">IF(EXACT(O388,Y388),M388,M388*(1-'Расчет ПРЕДЗАКАЗ'!$D$10))</f>
        <v>#NAME?</v>
      </c>
      <c r="V388" s="105" t="e">
        <f aca="false">P388*U388</f>
        <v>#NAME?</v>
      </c>
      <c r="W388" s="105" t="e">
        <f aca="false">IF(EXACT(O388,Y388),M388,M388*(1-'Расчет Прайс'!$D$10))</f>
        <v>#NAME?</v>
      </c>
      <c r="X388" s="105" t="e">
        <f aca="false">P388*W388</f>
        <v>#NAME?</v>
      </c>
      <c r="Y388" s="106" t="s">
        <v>101</v>
      </c>
      <c r="Z388" s="107" t="n">
        <f aca="false">IF(EXACT(O388;Y388);Q388;0)</f>
        <v>0</v>
      </c>
      <c r="AA388" s="107" t="n">
        <f aca="false">IF(Z388=0;Q388;0)</f>
        <v>0</v>
      </c>
      <c r="AB388" s="108" t="e">
        <f aca="false">IF(U388=0;"";L388/U388-1)</f>
        <v>#NAME?</v>
      </c>
      <c r="AC388" s="108" t="e">
        <f aca="false">IF(W388=0;"";L388/W388-1)</f>
        <v>#NAME?</v>
      </c>
    </row>
    <row collapsed="false" customFormat="false" customHeight="true" hidden="false" ht="50.1" outlineLevel="0" r="389">
      <c r="A389" s="88"/>
      <c r="B389" s="88"/>
      <c r="C389" s="89"/>
      <c r="D389" s="89"/>
      <c r="E389" s="90"/>
      <c r="F389" s="91"/>
      <c r="G389" s="92"/>
      <c r="H389" s="93"/>
      <c r="I389" s="94"/>
      <c r="J389" s="95"/>
      <c r="K389" s="96"/>
      <c r="L389" s="97"/>
      <c r="M389" s="98"/>
      <c r="N389" s="110"/>
      <c r="O389" s="100"/>
      <c r="P389" s="101"/>
      <c r="Q389" s="97" t="n">
        <f aca="false">P389*M389</f>
        <v>0</v>
      </c>
      <c r="R389" s="110"/>
      <c r="S389" s="103"/>
      <c r="T389" s="111"/>
      <c r="U389" s="105" t="e">
        <f aca="false">IF(EXACT(O389,Y389),M389,M389*(1-'Расчет ПРЕДЗАКАЗ'!$D$10))</f>
        <v>#NAME?</v>
      </c>
      <c r="V389" s="105" t="e">
        <f aca="false">P389*U389</f>
        <v>#NAME?</v>
      </c>
      <c r="W389" s="105" t="e">
        <f aca="false">IF(EXACT(O389,Y389),M389,M389*(1-'Расчет Прайс'!$D$10))</f>
        <v>#NAME?</v>
      </c>
      <c r="X389" s="105" t="e">
        <f aca="false">P389*W389</f>
        <v>#NAME?</v>
      </c>
      <c r="Y389" s="106" t="s">
        <v>101</v>
      </c>
      <c r="Z389" s="107" t="n">
        <f aca="false">IF(EXACT(O389;Y389);Q389;0)</f>
        <v>0</v>
      </c>
      <c r="AA389" s="107" t="n">
        <f aca="false">IF(Z389=0;Q389;0)</f>
        <v>0</v>
      </c>
      <c r="AB389" s="108" t="e">
        <f aca="false">IF(U389=0;"";L389/U389-1)</f>
        <v>#NAME?</v>
      </c>
      <c r="AC389" s="108" t="e">
        <f aca="false">IF(W389=0;"";L389/W389-1)</f>
        <v>#NAME?</v>
      </c>
    </row>
    <row collapsed="false" customFormat="false" customHeight="true" hidden="false" ht="50.1" outlineLevel="0" r="390">
      <c r="A390" s="88"/>
      <c r="B390" s="88"/>
      <c r="C390" s="89"/>
      <c r="D390" s="89"/>
      <c r="E390" s="90"/>
      <c r="F390" s="91"/>
      <c r="G390" s="92"/>
      <c r="H390" s="93"/>
      <c r="I390" s="94"/>
      <c r="J390" s="95"/>
      <c r="K390" s="96"/>
      <c r="L390" s="97"/>
      <c r="M390" s="98"/>
      <c r="N390" s="110"/>
      <c r="O390" s="100"/>
      <c r="P390" s="101"/>
      <c r="Q390" s="97" t="n">
        <f aca="false">P390*M390</f>
        <v>0</v>
      </c>
      <c r="R390" s="110"/>
      <c r="S390" s="103"/>
      <c r="T390" s="111"/>
      <c r="U390" s="105" t="e">
        <f aca="false">IF(EXACT(O390,Y390),M390,M390*(1-'Расчет ПРЕДЗАКАЗ'!$D$10))</f>
        <v>#NAME?</v>
      </c>
      <c r="V390" s="105" t="e">
        <f aca="false">P390*U390</f>
        <v>#NAME?</v>
      </c>
      <c r="W390" s="105" t="e">
        <f aca="false">IF(EXACT(O390,Y390),M390,M390*(1-'Расчет Прайс'!$D$10))</f>
        <v>#NAME?</v>
      </c>
      <c r="X390" s="105" t="e">
        <f aca="false">P390*W390</f>
        <v>#NAME?</v>
      </c>
      <c r="Y390" s="106" t="s">
        <v>101</v>
      </c>
      <c r="Z390" s="107" t="n">
        <f aca="false">IF(EXACT(O390;Y390);Q390;0)</f>
        <v>0</v>
      </c>
      <c r="AA390" s="107" t="n">
        <f aca="false">IF(Z390=0;Q390;0)</f>
        <v>0</v>
      </c>
      <c r="AB390" s="108" t="e">
        <f aca="false">IF(U390=0;"";L390/U390-1)</f>
        <v>#NAME?</v>
      </c>
      <c r="AC390" s="108" t="e">
        <f aca="false">IF(W390=0;"";L390/W390-1)</f>
        <v>#NAME?</v>
      </c>
    </row>
    <row collapsed="false" customFormat="false" customHeight="true" hidden="false" ht="11.25" outlineLevel="0" r="391"/>
    <row collapsed="false" customFormat="false" customHeight="true" hidden="false" ht="50.1" outlineLevel="0" r="392">
      <c r="A392" s="88" t="n">
        <v>187</v>
      </c>
      <c r="B392" s="88" t="s">
        <v>350</v>
      </c>
      <c r="C392" s="89" t="s">
        <v>351</v>
      </c>
      <c r="D392" s="89" t="s">
        <v>93</v>
      </c>
      <c r="E392" s="90" t="s">
        <v>93</v>
      </c>
      <c r="F392" s="91" t="s">
        <v>246</v>
      </c>
      <c r="G392" s="92" t="s">
        <v>352</v>
      </c>
      <c r="H392" s="93" t="s">
        <v>353</v>
      </c>
      <c r="I392" s="94" t="s">
        <v>354</v>
      </c>
      <c r="J392" s="95" t="s">
        <v>98</v>
      </c>
      <c r="K392" s="96" t="s">
        <v>303</v>
      </c>
      <c r="L392" s="97" t="n">
        <v>4080</v>
      </c>
      <c r="M392" s="98" t="n">
        <v>2268</v>
      </c>
      <c r="N392" s="99" t="s">
        <v>355</v>
      </c>
      <c r="O392" s="100" t="s">
        <v>101</v>
      </c>
      <c r="P392" s="101"/>
      <c r="Q392" s="97" t="n">
        <f aca="false">P392*M392</f>
        <v>0</v>
      </c>
      <c r="R392" s="102"/>
      <c r="S392" s="103" t="n">
        <v>10</v>
      </c>
      <c r="T392" s="104"/>
      <c r="U392" s="105" t="n">
        <f aca="false">IF(EXACT(O392,Y392),M392,M392*(1-'Расчет ПРЕДЗАКАЗ'!$D$10))</f>
        <v>2268</v>
      </c>
      <c r="V392" s="105" t="n">
        <f aca="false">P392*U392</f>
        <v>0</v>
      </c>
      <c r="W392" s="105" t="n">
        <f aca="false">IF(EXACT(O392,Y392),M392,M392*(1-'Расчет Прайс'!$D$10))</f>
        <v>2268</v>
      </c>
      <c r="X392" s="105" t="n">
        <f aca="false">P392*W392</f>
        <v>0</v>
      </c>
      <c r="Y392" s="106" t="s">
        <v>101</v>
      </c>
      <c r="Z392" s="107" t="n">
        <f aca="false">IF(EXACT(O392;Y392);Q392;0)</f>
        <v>0</v>
      </c>
      <c r="AA392" s="107" t="n">
        <f aca="false">IF(Z392=0;Q392;0)</f>
        <v>0</v>
      </c>
      <c r="AB392" s="108" t="n">
        <f aca="false">IF(U392=0,"",L392/U392-1)</f>
        <v>0.798941798941799</v>
      </c>
      <c r="AC392" s="108" t="n">
        <f aca="false">IF(W392=0,"",L392/W392-1)</f>
        <v>0.798941798941799</v>
      </c>
    </row>
    <row collapsed="false" customFormat="false" customHeight="true" hidden="false" ht="50.1" outlineLevel="0" r="393">
      <c r="A393" s="88"/>
      <c r="B393" s="88"/>
      <c r="C393" s="89"/>
      <c r="D393" s="89"/>
      <c r="E393" s="90"/>
      <c r="F393" s="91"/>
      <c r="G393" s="92"/>
      <c r="H393" s="93"/>
      <c r="I393" s="94"/>
      <c r="J393" s="95"/>
      <c r="K393" s="96"/>
      <c r="L393" s="97"/>
      <c r="M393" s="98"/>
      <c r="N393" s="99"/>
      <c r="O393" s="100"/>
      <c r="P393" s="101"/>
      <c r="Q393" s="97" t="n">
        <f aca="false">P393*M393</f>
        <v>0</v>
      </c>
      <c r="R393" s="102"/>
      <c r="S393" s="103"/>
      <c r="T393" s="109"/>
      <c r="U393" s="105" t="e">
        <f aca="false">IF(EXACT(O393,Y393),M393,M393*(1-'Расчет ПРЕДЗАКАЗ'!$D$10))</f>
        <v>#NAME?</v>
      </c>
      <c r="V393" s="105" t="e">
        <f aca="false">P393*U393</f>
        <v>#NAME?</v>
      </c>
      <c r="W393" s="105" t="e">
        <f aca="false">IF(EXACT(O393,Y393),M393,M393*(1-'Расчет Прайс'!$D$10))</f>
        <v>#NAME?</v>
      </c>
      <c r="X393" s="105" t="e">
        <f aca="false">P393*W393</f>
        <v>#NAME?</v>
      </c>
      <c r="Y393" s="106" t="s">
        <v>101</v>
      </c>
      <c r="Z393" s="107" t="n">
        <f aca="false">IF(EXACT(O393;Y393);Q393;0)</f>
        <v>0</v>
      </c>
      <c r="AA393" s="107" t="n">
        <f aca="false">IF(Z393=0;Q393;0)</f>
        <v>0</v>
      </c>
      <c r="AB393" s="108" t="e">
        <f aca="false">IF(U393=0;"";L393/U393-1)</f>
        <v>#NAME?</v>
      </c>
      <c r="AC393" s="108" t="e">
        <f aca="false">IF(W393=0;"";L393/W393-1)</f>
        <v>#NAME?</v>
      </c>
    </row>
    <row collapsed="false" customFormat="false" customHeight="true" hidden="false" ht="50.1" outlineLevel="0" r="394">
      <c r="A394" s="88"/>
      <c r="B394" s="88"/>
      <c r="C394" s="89"/>
      <c r="D394" s="89"/>
      <c r="E394" s="90"/>
      <c r="F394" s="91"/>
      <c r="G394" s="92"/>
      <c r="H394" s="93"/>
      <c r="I394" s="94"/>
      <c r="J394" s="95"/>
      <c r="K394" s="96"/>
      <c r="L394" s="97"/>
      <c r="M394" s="98"/>
      <c r="N394" s="99"/>
      <c r="O394" s="100"/>
      <c r="P394" s="101"/>
      <c r="Q394" s="97" t="n">
        <f aca="false">P394*M394</f>
        <v>0</v>
      </c>
      <c r="R394" s="102"/>
      <c r="S394" s="103"/>
      <c r="T394" s="109"/>
      <c r="U394" s="105" t="e">
        <f aca="false">IF(EXACT(O394,Y394),M394,M394*(1-'Расчет ПРЕДЗАКАЗ'!$D$10))</f>
        <v>#NAME?</v>
      </c>
      <c r="V394" s="105" t="e">
        <f aca="false">P394*U394</f>
        <v>#NAME?</v>
      </c>
      <c r="W394" s="105" t="e">
        <f aca="false">IF(EXACT(O394,Y394),M394,M394*(1-'Расчет Прайс'!$D$10))</f>
        <v>#NAME?</v>
      </c>
      <c r="X394" s="105" t="e">
        <f aca="false">P394*W394</f>
        <v>#NAME?</v>
      </c>
      <c r="Y394" s="106" t="s">
        <v>101</v>
      </c>
      <c r="Z394" s="107" t="n">
        <f aca="false">IF(EXACT(O394;Y394);Q394;0)</f>
        <v>0</v>
      </c>
      <c r="AA394" s="107" t="n">
        <f aca="false">IF(Z394=0;Q394;0)</f>
        <v>0</v>
      </c>
      <c r="AB394" s="108" t="e">
        <f aca="false">IF(U394=0;"";L394/U394-1)</f>
        <v>#NAME?</v>
      </c>
      <c r="AC394" s="108" t="e">
        <f aca="false">IF(W394=0;"";L394/W394-1)</f>
        <v>#NAME?</v>
      </c>
    </row>
    <row collapsed="false" customFormat="false" customHeight="true" hidden="false" ht="50.1" outlineLevel="0" r="395">
      <c r="A395" s="88"/>
      <c r="B395" s="88"/>
      <c r="C395" s="89"/>
      <c r="D395" s="89"/>
      <c r="E395" s="90"/>
      <c r="F395" s="91"/>
      <c r="G395" s="92"/>
      <c r="H395" s="93"/>
      <c r="I395" s="94"/>
      <c r="J395" s="95"/>
      <c r="K395" s="96"/>
      <c r="L395" s="97"/>
      <c r="M395" s="98"/>
      <c r="N395" s="99"/>
      <c r="O395" s="100"/>
      <c r="P395" s="101"/>
      <c r="Q395" s="97" t="n">
        <f aca="false">P395*M395</f>
        <v>0</v>
      </c>
      <c r="R395" s="102"/>
      <c r="S395" s="103"/>
      <c r="T395" s="109"/>
      <c r="U395" s="105" t="e">
        <f aca="false">IF(EXACT(O395,Y395),M395,M395*(1-'Расчет ПРЕДЗАКАЗ'!$D$10))</f>
        <v>#NAME?</v>
      </c>
      <c r="V395" s="105" t="e">
        <f aca="false">P395*U395</f>
        <v>#NAME?</v>
      </c>
      <c r="W395" s="105" t="e">
        <f aca="false">IF(EXACT(O395,Y395),M395,M395*(1-'Расчет Прайс'!$D$10))</f>
        <v>#NAME?</v>
      </c>
      <c r="X395" s="105" t="e">
        <f aca="false">P395*W395</f>
        <v>#NAME?</v>
      </c>
      <c r="Y395" s="106" t="s">
        <v>101</v>
      </c>
      <c r="Z395" s="107" t="n">
        <f aca="false">IF(EXACT(O395;Y395);Q395;0)</f>
        <v>0</v>
      </c>
      <c r="AA395" s="107" t="n">
        <f aca="false">IF(Z395=0;Q395;0)</f>
        <v>0</v>
      </c>
      <c r="AB395" s="108" t="e">
        <f aca="false">IF(U395=0;"";L395/U395-1)</f>
        <v>#NAME?</v>
      </c>
      <c r="AC395" s="108" t="e">
        <f aca="false">IF(W395=0;"";L395/W395-1)</f>
        <v>#NAME?</v>
      </c>
    </row>
    <row collapsed="false" customFormat="false" customHeight="true" hidden="false" ht="50.1" outlineLevel="0" r="396">
      <c r="A396" s="88"/>
      <c r="B396" s="88"/>
      <c r="C396" s="89"/>
      <c r="D396" s="89"/>
      <c r="E396" s="90"/>
      <c r="F396" s="91"/>
      <c r="G396" s="92"/>
      <c r="H396" s="93"/>
      <c r="I396" s="94"/>
      <c r="J396" s="95"/>
      <c r="K396" s="96"/>
      <c r="L396" s="97"/>
      <c r="M396" s="98"/>
      <c r="N396" s="99"/>
      <c r="O396" s="100"/>
      <c r="P396" s="101"/>
      <c r="Q396" s="97" t="n">
        <f aca="false">P396*M396</f>
        <v>0</v>
      </c>
      <c r="R396" s="102"/>
      <c r="S396" s="103"/>
      <c r="T396" s="109"/>
      <c r="U396" s="105" t="e">
        <f aca="false">IF(EXACT(O396,Y396),M396,M396*(1-'Расчет ПРЕДЗАКАЗ'!$D$10))</f>
        <v>#NAME?</v>
      </c>
      <c r="V396" s="105" t="e">
        <f aca="false">P396*U396</f>
        <v>#NAME?</v>
      </c>
      <c r="W396" s="105" t="e">
        <f aca="false">IF(EXACT(O396,Y396),M396,M396*(1-'Расчет Прайс'!$D$10))</f>
        <v>#NAME?</v>
      </c>
      <c r="X396" s="105" t="e">
        <f aca="false">P396*W396</f>
        <v>#NAME?</v>
      </c>
      <c r="Y396" s="106" t="s">
        <v>101</v>
      </c>
      <c r="Z396" s="107" t="n">
        <f aca="false">IF(EXACT(O396;Y396);Q396;0)</f>
        <v>0</v>
      </c>
      <c r="AA396" s="107" t="n">
        <f aca="false">IF(Z396=0;Q396;0)</f>
        <v>0</v>
      </c>
      <c r="AB396" s="108" t="e">
        <f aca="false">IF(U396=0;"";L396/U396-1)</f>
        <v>#NAME?</v>
      </c>
      <c r="AC396" s="108" t="e">
        <f aca="false">IF(W396=0;"";L396/W396-1)</f>
        <v>#NAME?</v>
      </c>
    </row>
    <row collapsed="false" customFormat="false" customHeight="true" hidden="false" ht="50.1" outlineLevel="0" r="397">
      <c r="A397" s="88"/>
      <c r="B397" s="88"/>
      <c r="C397" s="89"/>
      <c r="D397" s="89"/>
      <c r="E397" s="90"/>
      <c r="F397" s="91"/>
      <c r="G397" s="92"/>
      <c r="H397" s="93"/>
      <c r="I397" s="94"/>
      <c r="J397" s="95"/>
      <c r="K397" s="96"/>
      <c r="L397" s="97"/>
      <c r="M397" s="98"/>
      <c r="N397" s="99"/>
      <c r="O397" s="100"/>
      <c r="P397" s="101"/>
      <c r="Q397" s="97" t="n">
        <f aca="false">P397*M397</f>
        <v>0</v>
      </c>
      <c r="R397" s="102"/>
      <c r="S397" s="103"/>
      <c r="T397" s="109"/>
      <c r="U397" s="105" t="e">
        <f aca="false">IF(EXACT(O397,Y397),M397,M397*(1-'Расчет ПРЕДЗАКАЗ'!$D$10))</f>
        <v>#NAME?</v>
      </c>
      <c r="V397" s="105" t="e">
        <f aca="false">P397*U397</f>
        <v>#NAME?</v>
      </c>
      <c r="W397" s="105" t="e">
        <f aca="false">IF(EXACT(O397,Y397),M397,M397*(1-'Расчет Прайс'!$D$10))</f>
        <v>#NAME?</v>
      </c>
      <c r="X397" s="105" t="e">
        <f aca="false">P397*W397</f>
        <v>#NAME?</v>
      </c>
      <c r="Y397" s="106" t="s">
        <v>101</v>
      </c>
      <c r="Z397" s="107" t="n">
        <f aca="false">IF(EXACT(O397;Y397);Q397;0)</f>
        <v>0</v>
      </c>
      <c r="AA397" s="107" t="n">
        <f aca="false">IF(Z397=0;Q397;0)</f>
        <v>0</v>
      </c>
      <c r="AB397" s="108" t="e">
        <f aca="false">IF(U397=0;"";L397/U397-1)</f>
        <v>#NAME?</v>
      </c>
      <c r="AC397" s="108" t="e">
        <f aca="false">IF(W397=0;"";L397/W397-1)</f>
        <v>#NAME?</v>
      </c>
    </row>
    <row collapsed="false" customFormat="false" customHeight="true" hidden="false" ht="50.1" outlineLevel="0" r="398">
      <c r="A398" s="88"/>
      <c r="B398" s="88"/>
      <c r="C398" s="89"/>
      <c r="D398" s="89"/>
      <c r="E398" s="90"/>
      <c r="F398" s="91"/>
      <c r="G398" s="92"/>
      <c r="H398" s="93"/>
      <c r="I398" s="94"/>
      <c r="J398" s="95"/>
      <c r="K398" s="96"/>
      <c r="L398" s="97"/>
      <c r="M398" s="98"/>
      <c r="N398" s="99"/>
      <c r="O398" s="100"/>
      <c r="P398" s="101"/>
      <c r="Q398" s="97" t="n">
        <f aca="false">P398*M398</f>
        <v>0</v>
      </c>
      <c r="R398" s="102"/>
      <c r="S398" s="103"/>
      <c r="T398" s="109"/>
      <c r="U398" s="105" t="e">
        <f aca="false">IF(EXACT(O398,Y398),M398,M398*(1-'Расчет ПРЕДЗАКАЗ'!$D$10))</f>
        <v>#NAME?</v>
      </c>
      <c r="V398" s="105" t="e">
        <f aca="false">P398*U398</f>
        <v>#NAME?</v>
      </c>
      <c r="W398" s="105" t="e">
        <f aca="false">IF(EXACT(O398,Y398),M398,M398*(1-'Расчет Прайс'!$D$10))</f>
        <v>#NAME?</v>
      </c>
      <c r="X398" s="105" t="e">
        <f aca="false">P398*W398</f>
        <v>#NAME?</v>
      </c>
      <c r="Y398" s="106" t="s">
        <v>101</v>
      </c>
      <c r="Z398" s="107" t="n">
        <f aca="false">IF(EXACT(O398;Y398);Q398;0)</f>
        <v>0</v>
      </c>
      <c r="AA398" s="107" t="n">
        <f aca="false">IF(Z398=0;Q398;0)</f>
        <v>0</v>
      </c>
      <c r="AB398" s="108" t="e">
        <f aca="false">IF(U398=0;"";L398/U398-1)</f>
        <v>#NAME?</v>
      </c>
      <c r="AC398" s="108" t="e">
        <f aca="false">IF(W398=0;"";L398/W398-1)</f>
        <v>#NAME?</v>
      </c>
    </row>
    <row collapsed="false" customFormat="false" customHeight="true" hidden="false" ht="50.1" outlineLevel="0" r="399">
      <c r="A399" s="88"/>
      <c r="B399" s="88"/>
      <c r="C399" s="89"/>
      <c r="D399" s="89"/>
      <c r="E399" s="90"/>
      <c r="F399" s="91"/>
      <c r="G399" s="92"/>
      <c r="H399" s="93"/>
      <c r="I399" s="94"/>
      <c r="J399" s="95"/>
      <c r="K399" s="96"/>
      <c r="L399" s="97"/>
      <c r="M399" s="98"/>
      <c r="N399" s="99"/>
      <c r="O399" s="100"/>
      <c r="P399" s="101"/>
      <c r="Q399" s="97" t="n">
        <f aca="false">P399*M399</f>
        <v>0</v>
      </c>
      <c r="R399" s="102"/>
      <c r="S399" s="103"/>
      <c r="T399" s="109"/>
      <c r="U399" s="105" t="e">
        <f aca="false">IF(EXACT(O399,Y399),M399,M399*(1-'Расчет ПРЕДЗАКАЗ'!$D$10))</f>
        <v>#NAME?</v>
      </c>
      <c r="V399" s="105" t="e">
        <f aca="false">P399*U399</f>
        <v>#NAME?</v>
      </c>
      <c r="W399" s="105" t="e">
        <f aca="false">IF(EXACT(O399,Y399),M399,M399*(1-'Расчет Прайс'!$D$10))</f>
        <v>#NAME?</v>
      </c>
      <c r="X399" s="105" t="e">
        <f aca="false">P399*W399</f>
        <v>#NAME?</v>
      </c>
      <c r="Y399" s="106" t="s">
        <v>101</v>
      </c>
      <c r="Z399" s="107" t="n">
        <f aca="false">IF(EXACT(O399;Y399);Q399;0)</f>
        <v>0</v>
      </c>
      <c r="AA399" s="107" t="n">
        <f aca="false">IF(Z399=0;Q399;0)</f>
        <v>0</v>
      </c>
      <c r="AB399" s="108" t="e">
        <f aca="false">IF(U399=0;"";L399/U399-1)</f>
        <v>#NAME?</v>
      </c>
      <c r="AC399" s="108" t="e">
        <f aca="false">IF(W399=0;"";L399/W399-1)</f>
        <v>#NAME?</v>
      </c>
    </row>
    <row collapsed="false" customFormat="false" customHeight="true" hidden="false" ht="50.1" outlineLevel="0" r="400">
      <c r="A400" s="88"/>
      <c r="B400" s="88"/>
      <c r="C400" s="89"/>
      <c r="D400" s="89"/>
      <c r="E400" s="90"/>
      <c r="F400" s="91"/>
      <c r="G400" s="92"/>
      <c r="H400" s="93"/>
      <c r="I400" s="94"/>
      <c r="J400" s="95"/>
      <c r="K400" s="96"/>
      <c r="L400" s="97"/>
      <c r="M400" s="98"/>
      <c r="N400" s="99"/>
      <c r="O400" s="100"/>
      <c r="P400" s="101"/>
      <c r="Q400" s="97" t="n">
        <f aca="false">P400*M400</f>
        <v>0</v>
      </c>
      <c r="R400" s="102"/>
      <c r="S400" s="103"/>
      <c r="T400" s="109"/>
      <c r="U400" s="105" t="e">
        <f aca="false">IF(EXACT(O400,Y400),M400,M400*(1-'Расчет ПРЕДЗАКАЗ'!$D$10))</f>
        <v>#NAME?</v>
      </c>
      <c r="V400" s="105" t="e">
        <f aca="false">P400*U400</f>
        <v>#NAME?</v>
      </c>
      <c r="W400" s="105" t="e">
        <f aca="false">IF(EXACT(O400,Y400),M400,M400*(1-'Расчет Прайс'!$D$10))</f>
        <v>#NAME?</v>
      </c>
      <c r="X400" s="105" t="e">
        <f aca="false">P400*W400</f>
        <v>#NAME?</v>
      </c>
      <c r="Y400" s="106" t="s">
        <v>101</v>
      </c>
      <c r="Z400" s="107" t="n">
        <f aca="false">IF(EXACT(O400;Y400);Q400;0)</f>
        <v>0</v>
      </c>
      <c r="AA400" s="107" t="n">
        <f aca="false">IF(Z400=0;Q400;0)</f>
        <v>0</v>
      </c>
      <c r="AB400" s="108" t="e">
        <f aca="false">IF(U400=0;"";L400/U400-1)</f>
        <v>#NAME?</v>
      </c>
      <c r="AC400" s="108" t="e">
        <f aca="false">IF(W400=0;"";L400/W400-1)</f>
        <v>#NAME?</v>
      </c>
    </row>
    <row collapsed="false" customFormat="false" customHeight="true" hidden="false" ht="50.1" outlineLevel="0" r="401">
      <c r="A401" s="88"/>
      <c r="B401" s="88"/>
      <c r="C401" s="89"/>
      <c r="D401" s="89"/>
      <c r="E401" s="90"/>
      <c r="F401" s="91"/>
      <c r="G401" s="92"/>
      <c r="H401" s="93"/>
      <c r="I401" s="94"/>
      <c r="J401" s="95"/>
      <c r="K401" s="96"/>
      <c r="L401" s="97"/>
      <c r="M401" s="98"/>
      <c r="N401" s="112"/>
      <c r="O401" s="100"/>
      <c r="P401" s="101"/>
      <c r="Q401" s="97" t="n">
        <f aca="false">P401*M401</f>
        <v>0</v>
      </c>
      <c r="R401" s="110"/>
      <c r="S401" s="103"/>
      <c r="T401" s="111"/>
      <c r="U401" s="105" t="e">
        <f aca="false">IF(EXACT(O401,Y401),M401,M401*(1-'Расчет ПРЕДЗАКАЗ'!$D$10))</f>
        <v>#NAME?</v>
      </c>
      <c r="V401" s="105" t="e">
        <f aca="false">P401*U401</f>
        <v>#NAME?</v>
      </c>
      <c r="W401" s="105" t="e">
        <f aca="false">IF(EXACT(O401,Y401),M401,M401*(1-'Расчет Прайс'!$D$10))</f>
        <v>#NAME?</v>
      </c>
      <c r="X401" s="105" t="e">
        <f aca="false">P401*W401</f>
        <v>#NAME?</v>
      </c>
      <c r="Y401" s="106" t="s">
        <v>101</v>
      </c>
      <c r="Z401" s="107" t="n">
        <f aca="false">IF(EXACT(O401;Y401);Q401;0)</f>
        <v>0</v>
      </c>
      <c r="AA401" s="107" t="n">
        <f aca="false">IF(Z401=0;Q401;0)</f>
        <v>0</v>
      </c>
      <c r="AB401" s="108" t="e">
        <f aca="false">IF(U401=0;"";L401/U401-1)</f>
        <v>#NAME?</v>
      </c>
      <c r="AC401" s="108" t="e">
        <f aca="false">IF(W401=0;"";L401/W401-1)</f>
        <v>#NAME?</v>
      </c>
    </row>
    <row collapsed="false" customFormat="false" customHeight="true" hidden="false" ht="50.1" outlineLevel="0" r="402">
      <c r="A402" s="88"/>
      <c r="B402" s="88"/>
      <c r="C402" s="89"/>
      <c r="D402" s="89"/>
      <c r="E402" s="90"/>
      <c r="F402" s="91"/>
      <c r="G402" s="92"/>
      <c r="H402" s="93"/>
      <c r="I402" s="94"/>
      <c r="J402" s="95"/>
      <c r="K402" s="96"/>
      <c r="L402" s="97"/>
      <c r="M402" s="98"/>
      <c r="N402" s="112"/>
      <c r="O402" s="100"/>
      <c r="P402" s="101"/>
      <c r="Q402" s="97" t="n">
        <f aca="false">P402*M402</f>
        <v>0</v>
      </c>
      <c r="R402" s="110"/>
      <c r="S402" s="103"/>
      <c r="T402" s="111"/>
      <c r="U402" s="105" t="e">
        <f aca="false">IF(EXACT(O402,Y402),M402,M402*(1-'Расчет ПРЕДЗАКАЗ'!$D$10))</f>
        <v>#NAME?</v>
      </c>
      <c r="V402" s="105" t="e">
        <f aca="false">P402*U402</f>
        <v>#NAME?</v>
      </c>
      <c r="W402" s="105" t="e">
        <f aca="false">IF(EXACT(O402,Y402),M402,M402*(1-'Расчет Прайс'!$D$10))</f>
        <v>#NAME?</v>
      </c>
      <c r="X402" s="105" t="e">
        <f aca="false">P402*W402</f>
        <v>#NAME?</v>
      </c>
      <c r="Y402" s="106" t="s">
        <v>101</v>
      </c>
      <c r="Z402" s="107" t="n">
        <f aca="false">IF(EXACT(O402;Y402);Q402;0)</f>
        <v>0</v>
      </c>
      <c r="AA402" s="107" t="n">
        <f aca="false">IF(Z402=0;Q402;0)</f>
        <v>0</v>
      </c>
      <c r="AB402" s="108" t="e">
        <f aca="false">IF(U402=0;"";L402/U402-1)</f>
        <v>#NAME?</v>
      </c>
      <c r="AC402" s="108" t="e">
        <f aca="false">IF(W402=0;"";L402/W402-1)</f>
        <v>#NAME?</v>
      </c>
    </row>
    <row collapsed="false" customFormat="false" customHeight="true" hidden="false" ht="50.1" outlineLevel="0" r="403">
      <c r="A403" s="88"/>
      <c r="B403" s="88"/>
      <c r="C403" s="89"/>
      <c r="D403" s="89"/>
      <c r="E403" s="90"/>
      <c r="F403" s="91"/>
      <c r="G403" s="92"/>
      <c r="H403" s="93"/>
      <c r="I403" s="94"/>
      <c r="J403" s="95"/>
      <c r="K403" s="96"/>
      <c r="L403" s="97"/>
      <c r="M403" s="98"/>
      <c r="N403" s="110"/>
      <c r="O403" s="100"/>
      <c r="P403" s="101"/>
      <c r="Q403" s="97" t="n">
        <f aca="false">P403*M403</f>
        <v>0</v>
      </c>
      <c r="R403" s="110"/>
      <c r="S403" s="103"/>
      <c r="T403" s="111"/>
      <c r="U403" s="105" t="e">
        <f aca="false">IF(EXACT(O403,Y403),M403,M403*(1-'Расчет ПРЕДЗАКАЗ'!$D$10))</f>
        <v>#NAME?</v>
      </c>
      <c r="V403" s="105" t="e">
        <f aca="false">P403*U403</f>
        <v>#NAME?</v>
      </c>
      <c r="W403" s="105" t="e">
        <f aca="false">IF(EXACT(O403,Y403),M403,M403*(1-'Расчет Прайс'!$D$10))</f>
        <v>#NAME?</v>
      </c>
      <c r="X403" s="105" t="e">
        <f aca="false">P403*W403</f>
        <v>#NAME?</v>
      </c>
      <c r="Y403" s="106" t="s">
        <v>101</v>
      </c>
      <c r="Z403" s="107" t="n">
        <f aca="false">IF(EXACT(O403;Y403);Q403;0)</f>
        <v>0</v>
      </c>
      <c r="AA403" s="107" t="n">
        <f aca="false">IF(Z403=0;Q403;0)</f>
        <v>0</v>
      </c>
      <c r="AB403" s="108" t="e">
        <f aca="false">IF(U403=0;"";L403/U403-1)</f>
        <v>#NAME?</v>
      </c>
      <c r="AC403" s="108" t="e">
        <f aca="false">IF(W403=0;"";L403/W403-1)</f>
        <v>#NAME?</v>
      </c>
    </row>
    <row collapsed="false" customFormat="false" customHeight="true" hidden="false" ht="50.1" outlineLevel="0" r="404">
      <c r="A404" s="88"/>
      <c r="B404" s="88"/>
      <c r="C404" s="89"/>
      <c r="D404" s="89"/>
      <c r="E404" s="90"/>
      <c r="F404" s="91"/>
      <c r="G404" s="92"/>
      <c r="H404" s="93"/>
      <c r="I404" s="94"/>
      <c r="J404" s="95"/>
      <c r="K404" s="96"/>
      <c r="L404" s="97"/>
      <c r="M404" s="98"/>
      <c r="N404" s="110"/>
      <c r="O404" s="100"/>
      <c r="P404" s="101"/>
      <c r="Q404" s="97" t="n">
        <f aca="false">P404*M404</f>
        <v>0</v>
      </c>
      <c r="R404" s="110"/>
      <c r="S404" s="103"/>
      <c r="T404" s="111"/>
      <c r="U404" s="105" t="e">
        <f aca="false">IF(EXACT(O404,Y404),M404,M404*(1-'Расчет ПРЕДЗАКАЗ'!$D$10))</f>
        <v>#NAME?</v>
      </c>
      <c r="V404" s="105" t="e">
        <f aca="false">P404*U404</f>
        <v>#NAME?</v>
      </c>
      <c r="W404" s="105" t="e">
        <f aca="false">IF(EXACT(O404,Y404),M404,M404*(1-'Расчет Прайс'!$D$10))</f>
        <v>#NAME?</v>
      </c>
      <c r="X404" s="105" t="e">
        <f aca="false">P404*W404</f>
        <v>#NAME?</v>
      </c>
      <c r="Y404" s="106" t="s">
        <v>101</v>
      </c>
      <c r="Z404" s="107" t="n">
        <f aca="false">IF(EXACT(O404;Y404);Q404;0)</f>
        <v>0</v>
      </c>
      <c r="AA404" s="107" t="n">
        <f aca="false">IF(Z404=0;Q404;0)</f>
        <v>0</v>
      </c>
      <c r="AB404" s="108" t="e">
        <f aca="false">IF(U404=0;"";L404/U404-1)</f>
        <v>#NAME?</v>
      </c>
      <c r="AC404" s="108" t="e">
        <f aca="false">IF(W404=0;"";L404/W404-1)</f>
        <v>#NAME?</v>
      </c>
    </row>
    <row collapsed="false" customFormat="false" customHeight="true" hidden="false" ht="50.1" outlineLevel="0" r="405">
      <c r="A405" s="88"/>
      <c r="B405" s="88"/>
      <c r="C405" s="89"/>
      <c r="D405" s="89"/>
      <c r="E405" s="90"/>
      <c r="F405" s="91"/>
      <c r="G405" s="92"/>
      <c r="H405" s="93"/>
      <c r="I405" s="94"/>
      <c r="J405" s="95"/>
      <c r="K405" s="96"/>
      <c r="L405" s="97"/>
      <c r="M405" s="98"/>
      <c r="N405" s="110"/>
      <c r="O405" s="100"/>
      <c r="P405" s="101"/>
      <c r="Q405" s="97" t="n">
        <f aca="false">P405*M405</f>
        <v>0</v>
      </c>
      <c r="R405" s="110"/>
      <c r="S405" s="103"/>
      <c r="T405" s="111"/>
      <c r="U405" s="105" t="e">
        <f aca="false">IF(EXACT(O405,Y405),M405,M405*(1-'Расчет ПРЕДЗАКАЗ'!$D$10))</f>
        <v>#NAME?</v>
      </c>
      <c r="V405" s="105" t="e">
        <f aca="false">P405*U405</f>
        <v>#NAME?</v>
      </c>
      <c r="W405" s="105" t="e">
        <f aca="false">IF(EXACT(O405,Y405),M405,M405*(1-'Расчет Прайс'!$D$10))</f>
        <v>#NAME?</v>
      </c>
      <c r="X405" s="105" t="e">
        <f aca="false">P405*W405</f>
        <v>#NAME?</v>
      </c>
      <c r="Y405" s="106" t="s">
        <v>101</v>
      </c>
      <c r="Z405" s="107" t="n">
        <f aca="false">IF(EXACT(O405;Y405);Q405;0)</f>
        <v>0</v>
      </c>
      <c r="AA405" s="107" t="n">
        <f aca="false">IF(Z405=0;Q405;0)</f>
        <v>0</v>
      </c>
      <c r="AB405" s="108" t="e">
        <f aca="false">IF(U405=0;"";L405/U405-1)</f>
        <v>#NAME?</v>
      </c>
      <c r="AC405" s="108" t="e">
        <f aca="false">IF(W405=0;"";L405/W405-1)</f>
        <v>#NAME?</v>
      </c>
    </row>
    <row collapsed="false" customFormat="false" customHeight="true" hidden="false" ht="50.1" outlineLevel="0" r="406">
      <c r="A406" s="88"/>
      <c r="B406" s="88"/>
      <c r="C406" s="89"/>
      <c r="D406" s="89"/>
      <c r="E406" s="90"/>
      <c r="F406" s="91"/>
      <c r="G406" s="92"/>
      <c r="H406" s="93"/>
      <c r="I406" s="94"/>
      <c r="J406" s="95"/>
      <c r="K406" s="96"/>
      <c r="L406" s="97"/>
      <c r="M406" s="98"/>
      <c r="N406" s="110"/>
      <c r="O406" s="100"/>
      <c r="P406" s="101"/>
      <c r="Q406" s="97" t="n">
        <f aca="false">P406*M406</f>
        <v>0</v>
      </c>
      <c r="R406" s="110"/>
      <c r="S406" s="103"/>
      <c r="T406" s="111"/>
      <c r="U406" s="105" t="e">
        <f aca="false">IF(EXACT(O406,Y406),M406,M406*(1-'Расчет ПРЕДЗАКАЗ'!$D$10))</f>
        <v>#NAME?</v>
      </c>
      <c r="V406" s="105" t="e">
        <f aca="false">P406*U406</f>
        <v>#NAME?</v>
      </c>
      <c r="W406" s="105" t="e">
        <f aca="false">IF(EXACT(O406,Y406),M406,M406*(1-'Расчет Прайс'!$D$10))</f>
        <v>#NAME?</v>
      </c>
      <c r="X406" s="105" t="e">
        <f aca="false">P406*W406</f>
        <v>#NAME?</v>
      </c>
      <c r="Y406" s="106" t="s">
        <v>101</v>
      </c>
      <c r="Z406" s="107" t="n">
        <f aca="false">IF(EXACT(O406;Y406);Q406;0)</f>
        <v>0</v>
      </c>
      <c r="AA406" s="107" t="n">
        <f aca="false">IF(Z406=0;Q406;0)</f>
        <v>0</v>
      </c>
      <c r="AB406" s="108" t="e">
        <f aca="false">IF(U406=0;"";L406/U406-1)</f>
        <v>#NAME?</v>
      </c>
      <c r="AC406" s="108" t="e">
        <f aca="false">IF(W406=0;"";L406/W406-1)</f>
        <v>#NAME?</v>
      </c>
    </row>
    <row collapsed="false" customFormat="false" customHeight="true" hidden="false" ht="11.25" outlineLevel="0" r="407"/>
    <row collapsed="false" customFormat="false" customHeight="true" hidden="false" ht="50.1" outlineLevel="0" r="408">
      <c r="A408" s="88" t="n">
        <v>188</v>
      </c>
      <c r="B408" s="88" t="s">
        <v>356</v>
      </c>
      <c r="C408" s="89" t="s">
        <v>357</v>
      </c>
      <c r="D408" s="89" t="s">
        <v>93</v>
      </c>
      <c r="E408" s="90" t="s">
        <v>93</v>
      </c>
      <c r="F408" s="91" t="s">
        <v>246</v>
      </c>
      <c r="G408" s="92" t="s">
        <v>319</v>
      </c>
      <c r="H408" s="93" t="s">
        <v>247</v>
      </c>
      <c r="I408" s="94" t="s">
        <v>358</v>
      </c>
      <c r="J408" s="95" t="s">
        <v>98</v>
      </c>
      <c r="K408" s="96" t="s">
        <v>359</v>
      </c>
      <c r="L408" s="97" t="n">
        <v>10080</v>
      </c>
      <c r="M408" s="98" t="n">
        <v>6296</v>
      </c>
      <c r="N408" s="99" t="s">
        <v>360</v>
      </c>
      <c r="O408" s="100"/>
      <c r="P408" s="101"/>
      <c r="Q408" s="97" t="n">
        <f aca="false">P408*M408</f>
        <v>0</v>
      </c>
      <c r="R408" s="102"/>
      <c r="S408" s="103" t="n">
        <v>4</v>
      </c>
      <c r="T408" s="104"/>
      <c r="U408" s="105" t="e">
        <f aca="false">IF(EXACT(O408,Y408),M408,M408*(1-'Расчет ПРЕДЗАКАЗ'!$D$10))</f>
        <v>#NAME?</v>
      </c>
      <c r="V408" s="105" t="e">
        <f aca="false">P408*U408</f>
        <v>#NAME?</v>
      </c>
      <c r="W408" s="105" t="e">
        <f aca="false">IF(EXACT(O408,Y408),M408,M408*(1-'Расчет Прайс'!$D$10))</f>
        <v>#NAME?</v>
      </c>
      <c r="X408" s="105" t="e">
        <f aca="false">P408*W408</f>
        <v>#NAME?</v>
      </c>
      <c r="Y408" s="106" t="s">
        <v>101</v>
      </c>
      <c r="Z408" s="107" t="n">
        <f aca="false">IF(EXACT(O408;Y408);Q408;0)</f>
        <v>0</v>
      </c>
      <c r="AA408" s="107" t="n">
        <f aca="false">IF(Z408=0;Q408;0)</f>
        <v>0</v>
      </c>
      <c r="AB408" s="108" t="e">
        <f aca="false">IF(U408=0,"",L408/U408-1)</f>
        <v>#NAME?</v>
      </c>
      <c r="AC408" s="108" t="e">
        <f aca="false">IF(W408=0,"",L408/W408-1)</f>
        <v>#NAME?</v>
      </c>
    </row>
    <row collapsed="false" customFormat="false" customHeight="true" hidden="false" ht="50.1" outlineLevel="0" r="409">
      <c r="A409" s="88"/>
      <c r="B409" s="88"/>
      <c r="C409" s="89"/>
      <c r="D409" s="89"/>
      <c r="E409" s="90"/>
      <c r="F409" s="91"/>
      <c r="G409" s="92"/>
      <c r="H409" s="93"/>
      <c r="I409" s="94"/>
      <c r="J409" s="95"/>
      <c r="K409" s="96" t="s">
        <v>227</v>
      </c>
      <c r="L409" s="97" t="n">
        <v>10080</v>
      </c>
      <c r="M409" s="98" t="n">
        <v>6296</v>
      </c>
      <c r="N409" s="99" t="s">
        <v>361</v>
      </c>
      <c r="O409" s="100"/>
      <c r="P409" s="101"/>
      <c r="Q409" s="97" t="n">
        <f aca="false">P409*M409</f>
        <v>0</v>
      </c>
      <c r="R409" s="102"/>
      <c r="S409" s="103" t="n">
        <v>37</v>
      </c>
      <c r="T409" s="109"/>
      <c r="U409" s="105" t="e">
        <f aca="false">IF(EXACT(O409,Y409),M409,M409*(1-'Расчет ПРЕДЗАКАЗ'!$D$10))</f>
        <v>#NAME?</v>
      </c>
      <c r="V409" s="105" t="e">
        <f aca="false">P409*U409</f>
        <v>#NAME?</v>
      </c>
      <c r="W409" s="105" t="e">
        <f aca="false">IF(EXACT(O409,Y409),M409,M409*(1-'Расчет Прайс'!$D$10))</f>
        <v>#NAME?</v>
      </c>
      <c r="X409" s="105" t="e">
        <f aca="false">P409*W409</f>
        <v>#NAME?</v>
      </c>
      <c r="Y409" s="106" t="s">
        <v>101</v>
      </c>
      <c r="Z409" s="107" t="n">
        <f aca="false">IF(EXACT(O409;Y409);Q409;0)</f>
        <v>0</v>
      </c>
      <c r="AA409" s="107" t="n">
        <f aca="false">IF(Z409=0;Q409;0)</f>
        <v>0</v>
      </c>
      <c r="AB409" s="108" t="e">
        <f aca="false">IF(U409=0;"";L409/U409-1)</f>
        <v>#NAME?</v>
      </c>
      <c r="AC409" s="108" t="e">
        <f aca="false">IF(W409=0;"";L409/W409-1)</f>
        <v>#NAME?</v>
      </c>
    </row>
    <row collapsed="false" customFormat="false" customHeight="true" hidden="false" ht="50.1" outlineLevel="0" r="410">
      <c r="A410" s="88"/>
      <c r="B410" s="88"/>
      <c r="C410" s="89"/>
      <c r="D410" s="89"/>
      <c r="E410" s="90"/>
      <c r="F410" s="91"/>
      <c r="G410" s="92"/>
      <c r="H410" s="93"/>
      <c r="I410" s="94"/>
      <c r="J410" s="95"/>
      <c r="K410" s="96" t="s">
        <v>229</v>
      </c>
      <c r="L410" s="97" t="n">
        <v>10080</v>
      </c>
      <c r="M410" s="98" t="n">
        <v>6296</v>
      </c>
      <c r="N410" s="99" t="s">
        <v>362</v>
      </c>
      <c r="O410" s="100"/>
      <c r="P410" s="101"/>
      <c r="Q410" s="97" t="n">
        <f aca="false">P410*M410</f>
        <v>0</v>
      </c>
      <c r="R410" s="102"/>
      <c r="S410" s="103" t="n">
        <v>46</v>
      </c>
      <c r="T410" s="109"/>
      <c r="U410" s="105" t="e">
        <f aca="false">IF(EXACT(O410,Y410),M410,M410*(1-'Расчет ПРЕДЗАКАЗ'!$D$10))</f>
        <v>#NAME?</v>
      </c>
      <c r="V410" s="105" t="e">
        <f aca="false">P410*U410</f>
        <v>#NAME?</v>
      </c>
      <c r="W410" s="105" t="e">
        <f aca="false">IF(EXACT(O410,Y410),M410,M410*(1-'Расчет Прайс'!$D$10))</f>
        <v>#NAME?</v>
      </c>
      <c r="X410" s="105" t="e">
        <f aca="false">P410*W410</f>
        <v>#NAME?</v>
      </c>
      <c r="Y410" s="106" t="s">
        <v>101</v>
      </c>
      <c r="Z410" s="107" t="n">
        <f aca="false">IF(EXACT(O410;Y410);Q410;0)</f>
        <v>0</v>
      </c>
      <c r="AA410" s="107" t="n">
        <f aca="false">IF(Z410=0;Q410;0)</f>
        <v>0</v>
      </c>
      <c r="AB410" s="108" t="e">
        <f aca="false">IF(U410=0;"";L410/U410-1)</f>
        <v>#NAME?</v>
      </c>
      <c r="AC410" s="108" t="e">
        <f aca="false">IF(W410=0;"";L410/W410-1)</f>
        <v>#NAME?</v>
      </c>
    </row>
    <row collapsed="false" customFormat="false" customHeight="true" hidden="false" ht="50.1" outlineLevel="0" r="411">
      <c r="A411" s="88"/>
      <c r="B411" s="88"/>
      <c r="C411" s="89"/>
      <c r="D411" s="89"/>
      <c r="E411" s="90"/>
      <c r="F411" s="91"/>
      <c r="G411" s="92"/>
      <c r="H411" s="93"/>
      <c r="I411" s="94"/>
      <c r="J411" s="95"/>
      <c r="K411" s="96" t="s">
        <v>231</v>
      </c>
      <c r="L411" s="97" t="n">
        <v>10080</v>
      </c>
      <c r="M411" s="98" t="n">
        <v>6296</v>
      </c>
      <c r="N411" s="99" t="s">
        <v>363</v>
      </c>
      <c r="O411" s="100"/>
      <c r="P411" s="101"/>
      <c r="Q411" s="97" t="n">
        <f aca="false">P411*M411</f>
        <v>0</v>
      </c>
      <c r="R411" s="102"/>
      <c r="S411" s="103" t="n">
        <v>58</v>
      </c>
      <c r="T411" s="109"/>
      <c r="U411" s="105" t="e">
        <f aca="false">IF(EXACT(O411,Y411),M411,M411*(1-'Расчет ПРЕДЗАКАЗ'!$D$10))</f>
        <v>#NAME?</v>
      </c>
      <c r="V411" s="105" t="e">
        <f aca="false">P411*U411</f>
        <v>#NAME?</v>
      </c>
      <c r="W411" s="105" t="e">
        <f aca="false">IF(EXACT(O411,Y411),M411,M411*(1-'Расчет Прайс'!$D$10))</f>
        <v>#NAME?</v>
      </c>
      <c r="X411" s="105" t="e">
        <f aca="false">P411*W411</f>
        <v>#NAME?</v>
      </c>
      <c r="Y411" s="106" t="s">
        <v>101</v>
      </c>
      <c r="Z411" s="107" t="n">
        <f aca="false">IF(EXACT(O411;Y411);Q411;0)</f>
        <v>0</v>
      </c>
      <c r="AA411" s="107" t="n">
        <f aca="false">IF(Z411=0;Q411;0)</f>
        <v>0</v>
      </c>
      <c r="AB411" s="108" t="e">
        <f aca="false">IF(U411=0;"";L411/U411-1)</f>
        <v>#NAME?</v>
      </c>
      <c r="AC411" s="108" t="e">
        <f aca="false">IF(W411=0;"";L411/W411-1)</f>
        <v>#NAME?</v>
      </c>
    </row>
    <row collapsed="false" customFormat="false" customHeight="true" hidden="false" ht="50.1" outlineLevel="0" r="412">
      <c r="A412" s="88"/>
      <c r="B412" s="88"/>
      <c r="C412" s="89"/>
      <c r="D412" s="89"/>
      <c r="E412" s="90"/>
      <c r="F412" s="91"/>
      <c r="G412" s="92"/>
      <c r="H412" s="93"/>
      <c r="I412" s="94"/>
      <c r="J412" s="95"/>
      <c r="K412" s="96" t="s">
        <v>150</v>
      </c>
      <c r="L412" s="97" t="n">
        <v>10080</v>
      </c>
      <c r="M412" s="98" t="n">
        <v>6296</v>
      </c>
      <c r="N412" s="99" t="s">
        <v>364</v>
      </c>
      <c r="O412" s="100"/>
      <c r="P412" s="101"/>
      <c r="Q412" s="97" t="n">
        <f aca="false">P412*M412</f>
        <v>0</v>
      </c>
      <c r="R412" s="102"/>
      <c r="S412" s="103" t="n">
        <v>69</v>
      </c>
      <c r="T412" s="109"/>
      <c r="U412" s="105" t="e">
        <f aca="false">IF(EXACT(O412,Y412),M412,M412*(1-'Расчет ПРЕДЗАКАЗ'!$D$10))</f>
        <v>#NAME?</v>
      </c>
      <c r="V412" s="105" t="e">
        <f aca="false">P412*U412</f>
        <v>#NAME?</v>
      </c>
      <c r="W412" s="105" t="e">
        <f aca="false">IF(EXACT(O412,Y412),M412,M412*(1-'Расчет Прайс'!$D$10))</f>
        <v>#NAME?</v>
      </c>
      <c r="X412" s="105" t="e">
        <f aca="false">P412*W412</f>
        <v>#NAME?</v>
      </c>
      <c r="Y412" s="106" t="s">
        <v>101</v>
      </c>
      <c r="Z412" s="107" t="n">
        <f aca="false">IF(EXACT(O412;Y412);Q412;0)</f>
        <v>0</v>
      </c>
      <c r="AA412" s="107" t="n">
        <f aca="false">IF(Z412=0;Q412;0)</f>
        <v>0</v>
      </c>
      <c r="AB412" s="108" t="e">
        <f aca="false">IF(U412=0;"";L412/U412-1)</f>
        <v>#NAME?</v>
      </c>
      <c r="AC412" s="108" t="e">
        <f aca="false">IF(W412=0;"";L412/W412-1)</f>
        <v>#NAME?</v>
      </c>
    </row>
    <row collapsed="false" customFormat="false" customHeight="true" hidden="false" ht="50.1" outlineLevel="0" r="413">
      <c r="A413" s="88"/>
      <c r="B413" s="88"/>
      <c r="C413" s="89"/>
      <c r="D413" s="89"/>
      <c r="E413" s="90"/>
      <c r="F413" s="91"/>
      <c r="G413" s="92"/>
      <c r="H413" s="93"/>
      <c r="I413" s="94"/>
      <c r="J413" s="95"/>
      <c r="K413" s="96"/>
      <c r="L413" s="97"/>
      <c r="M413" s="98"/>
      <c r="N413" s="99"/>
      <c r="O413" s="100"/>
      <c r="P413" s="101"/>
      <c r="Q413" s="97" t="n">
        <f aca="false">P413*M413</f>
        <v>0</v>
      </c>
      <c r="R413" s="102"/>
      <c r="S413" s="103"/>
      <c r="T413" s="109"/>
      <c r="U413" s="105" t="e">
        <f aca="false">IF(EXACT(O413,Y413),M413,M413*(1-'Расчет ПРЕДЗАКАЗ'!$D$10))</f>
        <v>#NAME?</v>
      </c>
      <c r="V413" s="105" t="e">
        <f aca="false">P413*U413</f>
        <v>#NAME?</v>
      </c>
      <c r="W413" s="105" t="e">
        <f aca="false">IF(EXACT(O413,Y413),M413,M413*(1-'Расчет Прайс'!$D$10))</f>
        <v>#NAME?</v>
      </c>
      <c r="X413" s="105" t="e">
        <f aca="false">P413*W413</f>
        <v>#NAME?</v>
      </c>
      <c r="Y413" s="106" t="s">
        <v>101</v>
      </c>
      <c r="Z413" s="107" t="n">
        <f aca="false">IF(EXACT(O413;Y413);Q413;0)</f>
        <v>0</v>
      </c>
      <c r="AA413" s="107" t="n">
        <f aca="false">IF(Z413=0;Q413;0)</f>
        <v>0</v>
      </c>
      <c r="AB413" s="108" t="e">
        <f aca="false">IF(U413=0;"";L413/U413-1)</f>
        <v>#NAME?</v>
      </c>
      <c r="AC413" s="108" t="e">
        <f aca="false">IF(W413=0;"";L413/W413-1)</f>
        <v>#NAME?</v>
      </c>
    </row>
    <row collapsed="false" customFormat="false" customHeight="true" hidden="false" ht="50.1" outlineLevel="0" r="414">
      <c r="A414" s="88"/>
      <c r="B414" s="88"/>
      <c r="C414" s="89"/>
      <c r="D414" s="89"/>
      <c r="E414" s="90"/>
      <c r="F414" s="91"/>
      <c r="G414" s="92"/>
      <c r="H414" s="93"/>
      <c r="I414" s="94"/>
      <c r="J414" s="95"/>
      <c r="K414" s="96"/>
      <c r="L414" s="97"/>
      <c r="M414" s="98"/>
      <c r="N414" s="99"/>
      <c r="O414" s="100"/>
      <c r="P414" s="101"/>
      <c r="Q414" s="97" t="n">
        <f aca="false">P414*M414</f>
        <v>0</v>
      </c>
      <c r="R414" s="102"/>
      <c r="S414" s="103"/>
      <c r="T414" s="109"/>
      <c r="U414" s="105" t="e">
        <f aca="false">IF(EXACT(O414,Y414),M414,M414*(1-'Расчет ПРЕДЗАКАЗ'!$D$10))</f>
        <v>#NAME?</v>
      </c>
      <c r="V414" s="105" t="e">
        <f aca="false">P414*U414</f>
        <v>#NAME?</v>
      </c>
      <c r="W414" s="105" t="e">
        <f aca="false">IF(EXACT(O414,Y414),M414,M414*(1-'Расчет Прайс'!$D$10))</f>
        <v>#NAME?</v>
      </c>
      <c r="X414" s="105" t="e">
        <f aca="false">P414*W414</f>
        <v>#NAME?</v>
      </c>
      <c r="Y414" s="106" t="s">
        <v>101</v>
      </c>
      <c r="Z414" s="107" t="n">
        <f aca="false">IF(EXACT(O414;Y414);Q414;0)</f>
        <v>0</v>
      </c>
      <c r="AA414" s="107" t="n">
        <f aca="false">IF(Z414=0;Q414;0)</f>
        <v>0</v>
      </c>
      <c r="AB414" s="108" t="e">
        <f aca="false">IF(U414=0;"";L414/U414-1)</f>
        <v>#NAME?</v>
      </c>
      <c r="AC414" s="108" t="e">
        <f aca="false">IF(W414=0;"";L414/W414-1)</f>
        <v>#NAME?</v>
      </c>
    </row>
    <row collapsed="false" customFormat="false" customHeight="true" hidden="false" ht="50.1" outlineLevel="0" r="415">
      <c r="A415" s="88"/>
      <c r="B415" s="88"/>
      <c r="C415" s="89"/>
      <c r="D415" s="89"/>
      <c r="E415" s="90"/>
      <c r="F415" s="91"/>
      <c r="G415" s="92"/>
      <c r="H415" s="93"/>
      <c r="I415" s="94"/>
      <c r="J415" s="95"/>
      <c r="K415" s="96"/>
      <c r="L415" s="97"/>
      <c r="M415" s="98"/>
      <c r="N415" s="99"/>
      <c r="O415" s="100"/>
      <c r="P415" s="101"/>
      <c r="Q415" s="97" t="n">
        <f aca="false">P415*M415</f>
        <v>0</v>
      </c>
      <c r="R415" s="102"/>
      <c r="S415" s="103"/>
      <c r="T415" s="109"/>
      <c r="U415" s="105" t="e">
        <f aca="false">IF(EXACT(O415,Y415),M415,M415*(1-'Расчет ПРЕДЗАКАЗ'!$D$10))</f>
        <v>#NAME?</v>
      </c>
      <c r="V415" s="105" t="e">
        <f aca="false">P415*U415</f>
        <v>#NAME?</v>
      </c>
      <c r="W415" s="105" t="e">
        <f aca="false">IF(EXACT(O415,Y415),M415,M415*(1-'Расчет Прайс'!$D$10))</f>
        <v>#NAME?</v>
      </c>
      <c r="X415" s="105" t="e">
        <f aca="false">P415*W415</f>
        <v>#NAME?</v>
      </c>
      <c r="Y415" s="106" t="s">
        <v>101</v>
      </c>
      <c r="Z415" s="107" t="n">
        <f aca="false">IF(EXACT(O415;Y415);Q415;0)</f>
        <v>0</v>
      </c>
      <c r="AA415" s="107" t="n">
        <f aca="false">IF(Z415=0;Q415;0)</f>
        <v>0</v>
      </c>
      <c r="AB415" s="108" t="e">
        <f aca="false">IF(U415=0;"";L415/U415-1)</f>
        <v>#NAME?</v>
      </c>
      <c r="AC415" s="108" t="e">
        <f aca="false">IF(W415=0;"";L415/W415-1)</f>
        <v>#NAME?</v>
      </c>
    </row>
    <row collapsed="false" customFormat="false" customHeight="true" hidden="false" ht="50.1" outlineLevel="0" r="416">
      <c r="A416" s="88"/>
      <c r="B416" s="88"/>
      <c r="C416" s="89"/>
      <c r="D416" s="89"/>
      <c r="E416" s="90"/>
      <c r="F416" s="91"/>
      <c r="G416" s="92"/>
      <c r="H416" s="93"/>
      <c r="I416" s="94"/>
      <c r="J416" s="95"/>
      <c r="K416" s="96"/>
      <c r="L416" s="97"/>
      <c r="M416" s="98"/>
      <c r="N416" s="99"/>
      <c r="O416" s="100"/>
      <c r="P416" s="101"/>
      <c r="Q416" s="97" t="n">
        <f aca="false">P416*M416</f>
        <v>0</v>
      </c>
      <c r="R416" s="102"/>
      <c r="S416" s="103"/>
      <c r="T416" s="109"/>
      <c r="U416" s="105" t="e">
        <f aca="false">IF(EXACT(O416,Y416),M416,M416*(1-'Расчет ПРЕДЗАКАЗ'!$D$10))</f>
        <v>#NAME?</v>
      </c>
      <c r="V416" s="105" t="e">
        <f aca="false">P416*U416</f>
        <v>#NAME?</v>
      </c>
      <c r="W416" s="105" t="e">
        <f aca="false">IF(EXACT(O416,Y416),M416,M416*(1-'Расчет Прайс'!$D$10))</f>
        <v>#NAME?</v>
      </c>
      <c r="X416" s="105" t="e">
        <f aca="false">P416*W416</f>
        <v>#NAME?</v>
      </c>
      <c r="Y416" s="106" t="s">
        <v>101</v>
      </c>
      <c r="Z416" s="107" t="n">
        <f aca="false">IF(EXACT(O416;Y416);Q416;0)</f>
        <v>0</v>
      </c>
      <c r="AA416" s="107" t="n">
        <f aca="false">IF(Z416=0;Q416;0)</f>
        <v>0</v>
      </c>
      <c r="AB416" s="108" t="e">
        <f aca="false">IF(U416=0;"";L416/U416-1)</f>
        <v>#NAME?</v>
      </c>
      <c r="AC416" s="108" t="e">
        <f aca="false">IF(W416=0;"";L416/W416-1)</f>
        <v>#NAME?</v>
      </c>
    </row>
    <row collapsed="false" customFormat="false" customHeight="true" hidden="false" ht="50.1" outlineLevel="0" r="417">
      <c r="A417" s="88"/>
      <c r="B417" s="88"/>
      <c r="C417" s="89"/>
      <c r="D417" s="89"/>
      <c r="E417" s="90"/>
      <c r="F417" s="91"/>
      <c r="G417" s="92"/>
      <c r="H417" s="93"/>
      <c r="I417" s="94"/>
      <c r="J417" s="95"/>
      <c r="K417" s="96"/>
      <c r="L417" s="97"/>
      <c r="M417" s="98"/>
      <c r="N417" s="112"/>
      <c r="O417" s="100"/>
      <c r="P417" s="101"/>
      <c r="Q417" s="97" t="n">
        <f aca="false">P417*M417</f>
        <v>0</v>
      </c>
      <c r="R417" s="110"/>
      <c r="S417" s="103"/>
      <c r="T417" s="111"/>
      <c r="U417" s="105" t="e">
        <f aca="false">IF(EXACT(O417,Y417),M417,M417*(1-'Расчет ПРЕДЗАКАЗ'!$D$10))</f>
        <v>#NAME?</v>
      </c>
      <c r="V417" s="105" t="e">
        <f aca="false">P417*U417</f>
        <v>#NAME?</v>
      </c>
      <c r="W417" s="105" t="e">
        <f aca="false">IF(EXACT(O417,Y417),M417,M417*(1-'Расчет Прайс'!$D$10))</f>
        <v>#NAME?</v>
      </c>
      <c r="X417" s="105" t="e">
        <f aca="false">P417*W417</f>
        <v>#NAME?</v>
      </c>
      <c r="Y417" s="106" t="s">
        <v>101</v>
      </c>
      <c r="Z417" s="107" t="n">
        <f aca="false">IF(EXACT(O417;Y417);Q417;0)</f>
        <v>0</v>
      </c>
      <c r="AA417" s="107" t="n">
        <f aca="false">IF(Z417=0;Q417;0)</f>
        <v>0</v>
      </c>
      <c r="AB417" s="108" t="e">
        <f aca="false">IF(U417=0;"";L417/U417-1)</f>
        <v>#NAME?</v>
      </c>
      <c r="AC417" s="108" t="e">
        <f aca="false">IF(W417=0;"";L417/W417-1)</f>
        <v>#NAME?</v>
      </c>
    </row>
    <row collapsed="false" customFormat="false" customHeight="true" hidden="false" ht="50.1" outlineLevel="0" r="418">
      <c r="A418" s="88"/>
      <c r="B418" s="88"/>
      <c r="C418" s="89"/>
      <c r="D418" s="89"/>
      <c r="E418" s="90"/>
      <c r="F418" s="91"/>
      <c r="G418" s="92"/>
      <c r="H418" s="93"/>
      <c r="I418" s="94"/>
      <c r="J418" s="95"/>
      <c r="K418" s="96"/>
      <c r="L418" s="97"/>
      <c r="M418" s="98"/>
      <c r="N418" s="112"/>
      <c r="O418" s="100"/>
      <c r="P418" s="101"/>
      <c r="Q418" s="97" t="n">
        <f aca="false">P418*M418</f>
        <v>0</v>
      </c>
      <c r="R418" s="110"/>
      <c r="S418" s="103"/>
      <c r="T418" s="111"/>
      <c r="U418" s="105" t="e">
        <f aca="false">IF(EXACT(O418,Y418),M418,M418*(1-'Расчет ПРЕДЗАКАЗ'!$D$10))</f>
        <v>#NAME?</v>
      </c>
      <c r="V418" s="105" t="e">
        <f aca="false">P418*U418</f>
        <v>#NAME?</v>
      </c>
      <c r="W418" s="105" t="e">
        <f aca="false">IF(EXACT(O418,Y418),M418,M418*(1-'Расчет Прайс'!$D$10))</f>
        <v>#NAME?</v>
      </c>
      <c r="X418" s="105" t="e">
        <f aca="false">P418*W418</f>
        <v>#NAME?</v>
      </c>
      <c r="Y418" s="106" t="s">
        <v>101</v>
      </c>
      <c r="Z418" s="107" t="n">
        <f aca="false">IF(EXACT(O418;Y418);Q418;0)</f>
        <v>0</v>
      </c>
      <c r="AA418" s="107" t="n">
        <f aca="false">IF(Z418=0;Q418;0)</f>
        <v>0</v>
      </c>
      <c r="AB418" s="108" t="e">
        <f aca="false">IF(U418=0;"";L418/U418-1)</f>
        <v>#NAME?</v>
      </c>
      <c r="AC418" s="108" t="e">
        <f aca="false">IF(W418=0;"";L418/W418-1)</f>
        <v>#NAME?</v>
      </c>
    </row>
    <row collapsed="false" customFormat="false" customHeight="true" hidden="false" ht="50.1" outlineLevel="0" r="419">
      <c r="A419" s="88"/>
      <c r="B419" s="88"/>
      <c r="C419" s="89"/>
      <c r="D419" s="89"/>
      <c r="E419" s="90"/>
      <c r="F419" s="91"/>
      <c r="G419" s="92"/>
      <c r="H419" s="93"/>
      <c r="I419" s="94"/>
      <c r="J419" s="95"/>
      <c r="K419" s="96"/>
      <c r="L419" s="97"/>
      <c r="M419" s="98"/>
      <c r="N419" s="110"/>
      <c r="O419" s="100"/>
      <c r="P419" s="101"/>
      <c r="Q419" s="97" t="n">
        <f aca="false">P419*M419</f>
        <v>0</v>
      </c>
      <c r="R419" s="110"/>
      <c r="S419" s="103"/>
      <c r="T419" s="111"/>
      <c r="U419" s="105" t="e">
        <f aca="false">IF(EXACT(O419,Y419),M419,M419*(1-'Расчет ПРЕДЗАКАЗ'!$D$10))</f>
        <v>#NAME?</v>
      </c>
      <c r="V419" s="105" t="e">
        <f aca="false">P419*U419</f>
        <v>#NAME?</v>
      </c>
      <c r="W419" s="105" t="e">
        <f aca="false">IF(EXACT(O419,Y419),M419,M419*(1-'Расчет Прайс'!$D$10))</f>
        <v>#NAME?</v>
      </c>
      <c r="X419" s="105" t="e">
        <f aca="false">P419*W419</f>
        <v>#NAME?</v>
      </c>
      <c r="Y419" s="106" t="s">
        <v>101</v>
      </c>
      <c r="Z419" s="107" t="n">
        <f aca="false">IF(EXACT(O419;Y419);Q419;0)</f>
        <v>0</v>
      </c>
      <c r="AA419" s="107" t="n">
        <f aca="false">IF(Z419=0;Q419;0)</f>
        <v>0</v>
      </c>
      <c r="AB419" s="108" t="e">
        <f aca="false">IF(U419=0;"";L419/U419-1)</f>
        <v>#NAME?</v>
      </c>
      <c r="AC419" s="108" t="e">
        <f aca="false">IF(W419=0;"";L419/W419-1)</f>
        <v>#NAME?</v>
      </c>
    </row>
    <row collapsed="false" customFormat="false" customHeight="true" hidden="false" ht="50.1" outlineLevel="0" r="420">
      <c r="A420" s="88"/>
      <c r="B420" s="88"/>
      <c r="C420" s="89"/>
      <c r="D420" s="89"/>
      <c r="E420" s="90"/>
      <c r="F420" s="91"/>
      <c r="G420" s="92"/>
      <c r="H420" s="93"/>
      <c r="I420" s="94"/>
      <c r="J420" s="95"/>
      <c r="K420" s="96"/>
      <c r="L420" s="97"/>
      <c r="M420" s="98"/>
      <c r="N420" s="110"/>
      <c r="O420" s="100"/>
      <c r="P420" s="101"/>
      <c r="Q420" s="97" t="n">
        <f aca="false">P420*M420</f>
        <v>0</v>
      </c>
      <c r="R420" s="110"/>
      <c r="S420" s="103"/>
      <c r="T420" s="111"/>
      <c r="U420" s="105" t="e">
        <f aca="false">IF(EXACT(O420,Y420),M420,M420*(1-'Расчет ПРЕДЗАКАЗ'!$D$10))</f>
        <v>#NAME?</v>
      </c>
      <c r="V420" s="105" t="e">
        <f aca="false">P420*U420</f>
        <v>#NAME?</v>
      </c>
      <c r="W420" s="105" t="e">
        <f aca="false">IF(EXACT(O420,Y420),M420,M420*(1-'Расчет Прайс'!$D$10))</f>
        <v>#NAME?</v>
      </c>
      <c r="X420" s="105" t="e">
        <f aca="false">P420*W420</f>
        <v>#NAME?</v>
      </c>
      <c r="Y420" s="106" t="s">
        <v>101</v>
      </c>
      <c r="Z420" s="107" t="n">
        <f aca="false">IF(EXACT(O420;Y420);Q420;0)</f>
        <v>0</v>
      </c>
      <c r="AA420" s="107" t="n">
        <f aca="false">IF(Z420=0;Q420;0)</f>
        <v>0</v>
      </c>
      <c r="AB420" s="108" t="e">
        <f aca="false">IF(U420=0;"";L420/U420-1)</f>
        <v>#NAME?</v>
      </c>
      <c r="AC420" s="108" t="e">
        <f aca="false">IF(W420=0;"";L420/W420-1)</f>
        <v>#NAME?</v>
      </c>
    </row>
    <row collapsed="false" customFormat="false" customHeight="true" hidden="false" ht="50.1" outlineLevel="0" r="421">
      <c r="A421" s="88"/>
      <c r="B421" s="88"/>
      <c r="C421" s="89"/>
      <c r="D421" s="89"/>
      <c r="E421" s="90"/>
      <c r="F421" s="91"/>
      <c r="G421" s="92"/>
      <c r="H421" s="93"/>
      <c r="I421" s="94"/>
      <c r="J421" s="95"/>
      <c r="K421" s="96"/>
      <c r="L421" s="97"/>
      <c r="M421" s="98"/>
      <c r="N421" s="110"/>
      <c r="O421" s="100"/>
      <c r="P421" s="101"/>
      <c r="Q421" s="97" t="n">
        <f aca="false">P421*M421</f>
        <v>0</v>
      </c>
      <c r="R421" s="110"/>
      <c r="S421" s="103"/>
      <c r="T421" s="111"/>
      <c r="U421" s="105" t="e">
        <f aca="false">IF(EXACT(O421,Y421),M421,M421*(1-'Расчет ПРЕДЗАКАЗ'!$D$10))</f>
        <v>#NAME?</v>
      </c>
      <c r="V421" s="105" t="e">
        <f aca="false">P421*U421</f>
        <v>#NAME?</v>
      </c>
      <c r="W421" s="105" t="e">
        <f aca="false">IF(EXACT(O421,Y421),M421,M421*(1-'Расчет Прайс'!$D$10))</f>
        <v>#NAME?</v>
      </c>
      <c r="X421" s="105" t="e">
        <f aca="false">P421*W421</f>
        <v>#NAME?</v>
      </c>
      <c r="Y421" s="106" t="s">
        <v>101</v>
      </c>
      <c r="Z421" s="107" t="n">
        <f aca="false">IF(EXACT(O421;Y421);Q421;0)</f>
        <v>0</v>
      </c>
      <c r="AA421" s="107" t="n">
        <f aca="false">IF(Z421=0;Q421;0)</f>
        <v>0</v>
      </c>
      <c r="AB421" s="108" t="e">
        <f aca="false">IF(U421=0;"";L421/U421-1)</f>
        <v>#NAME?</v>
      </c>
      <c r="AC421" s="108" t="e">
        <f aca="false">IF(W421=0;"";L421/W421-1)</f>
        <v>#NAME?</v>
      </c>
    </row>
    <row collapsed="false" customFormat="false" customHeight="true" hidden="false" ht="50.1" outlineLevel="0" r="422">
      <c r="A422" s="88"/>
      <c r="B422" s="88"/>
      <c r="C422" s="89"/>
      <c r="D422" s="89"/>
      <c r="E422" s="90"/>
      <c r="F422" s="91"/>
      <c r="G422" s="92"/>
      <c r="H422" s="93"/>
      <c r="I422" s="94"/>
      <c r="J422" s="95"/>
      <c r="K422" s="96"/>
      <c r="L422" s="97"/>
      <c r="M422" s="98"/>
      <c r="N422" s="110"/>
      <c r="O422" s="100"/>
      <c r="P422" s="101"/>
      <c r="Q422" s="97" t="n">
        <f aca="false">P422*M422</f>
        <v>0</v>
      </c>
      <c r="R422" s="110"/>
      <c r="S422" s="103"/>
      <c r="T422" s="111"/>
      <c r="U422" s="105" t="e">
        <f aca="false">IF(EXACT(O422,Y422),M422,M422*(1-'Расчет ПРЕДЗАКАЗ'!$D$10))</f>
        <v>#NAME?</v>
      </c>
      <c r="V422" s="105" t="e">
        <f aca="false">P422*U422</f>
        <v>#NAME?</v>
      </c>
      <c r="W422" s="105" t="e">
        <f aca="false">IF(EXACT(O422,Y422),M422,M422*(1-'Расчет Прайс'!$D$10))</f>
        <v>#NAME?</v>
      </c>
      <c r="X422" s="105" t="e">
        <f aca="false">P422*W422</f>
        <v>#NAME?</v>
      </c>
      <c r="Y422" s="106" t="s">
        <v>101</v>
      </c>
      <c r="Z422" s="107" t="n">
        <f aca="false">IF(EXACT(O422;Y422);Q422;0)</f>
        <v>0</v>
      </c>
      <c r="AA422" s="107" t="n">
        <f aca="false">IF(Z422=0;Q422;0)</f>
        <v>0</v>
      </c>
      <c r="AB422" s="108" t="e">
        <f aca="false">IF(U422=0;"";L422/U422-1)</f>
        <v>#NAME?</v>
      </c>
      <c r="AC422" s="108" t="e">
        <f aca="false">IF(W422=0;"";L422/W422-1)</f>
        <v>#NAME?</v>
      </c>
    </row>
    <row collapsed="false" customFormat="false" customHeight="true" hidden="false" ht="11.25" outlineLevel="0" r="423"/>
    <row collapsed="false" customFormat="false" customHeight="true" hidden="false" ht="50.1" outlineLevel="0" r="424">
      <c r="A424" s="88" t="n">
        <v>189</v>
      </c>
      <c r="B424" s="88" t="s">
        <v>365</v>
      </c>
      <c r="C424" s="89" t="s">
        <v>366</v>
      </c>
      <c r="D424" s="89" t="s">
        <v>93</v>
      </c>
      <c r="E424" s="90" t="s">
        <v>93</v>
      </c>
      <c r="F424" s="91" t="s">
        <v>274</v>
      </c>
      <c r="G424" s="92" t="s">
        <v>275</v>
      </c>
      <c r="H424" s="93" t="s">
        <v>367</v>
      </c>
      <c r="I424" s="94" t="s">
        <v>368</v>
      </c>
      <c r="J424" s="95" t="s">
        <v>98</v>
      </c>
      <c r="K424" s="96" t="s">
        <v>227</v>
      </c>
      <c r="L424" s="97" t="n">
        <v>10140</v>
      </c>
      <c r="M424" s="98" t="n">
        <v>5633</v>
      </c>
      <c r="N424" s="99" t="s">
        <v>369</v>
      </c>
      <c r="O424" s="100" t="s">
        <v>101</v>
      </c>
      <c r="P424" s="101"/>
      <c r="Q424" s="97" t="n">
        <f aca="false">P424*M424</f>
        <v>0</v>
      </c>
      <c r="R424" s="102"/>
      <c r="S424" s="103" t="n">
        <v>12</v>
      </c>
      <c r="T424" s="104"/>
      <c r="U424" s="105" t="n">
        <f aca="false">IF(EXACT(O424,Y424),M424,M424*(1-'Расчет ПРЕДЗАКАЗ'!$D$10))</f>
        <v>5633</v>
      </c>
      <c r="V424" s="105" t="n">
        <f aca="false">P424*U424</f>
        <v>0</v>
      </c>
      <c r="W424" s="105" t="n">
        <f aca="false">IF(EXACT(O424,Y424),M424,M424*(1-'Расчет Прайс'!$D$10))</f>
        <v>5633</v>
      </c>
      <c r="X424" s="105" t="n">
        <f aca="false">P424*W424</f>
        <v>0</v>
      </c>
      <c r="Y424" s="106" t="s">
        <v>101</v>
      </c>
      <c r="Z424" s="107" t="n">
        <f aca="false">IF(EXACT(O424;Y424);Q424;0)</f>
        <v>0</v>
      </c>
      <c r="AA424" s="107" t="n">
        <f aca="false">IF(Z424=0;Q424;0)</f>
        <v>0</v>
      </c>
      <c r="AB424" s="108" t="n">
        <f aca="false">IF(U424=0,"",L424/U424-1)</f>
        <v>0.800106515178413</v>
      </c>
      <c r="AC424" s="108" t="n">
        <f aca="false">IF(W424=0,"",L424/W424-1)</f>
        <v>0.800106515178413</v>
      </c>
    </row>
    <row collapsed="false" customFormat="false" customHeight="true" hidden="false" ht="50.1" outlineLevel="0" r="425">
      <c r="A425" s="88"/>
      <c r="B425" s="88"/>
      <c r="C425" s="89"/>
      <c r="D425" s="89"/>
      <c r="E425" s="90"/>
      <c r="F425" s="91"/>
      <c r="G425" s="92"/>
      <c r="H425" s="93"/>
      <c r="I425" s="94"/>
      <c r="J425" s="95"/>
      <c r="K425" s="96" t="s">
        <v>229</v>
      </c>
      <c r="L425" s="97" t="n">
        <v>10140</v>
      </c>
      <c r="M425" s="98" t="n">
        <v>5633</v>
      </c>
      <c r="N425" s="99" t="s">
        <v>370</v>
      </c>
      <c r="O425" s="100" t="s">
        <v>101</v>
      </c>
      <c r="P425" s="101"/>
      <c r="Q425" s="97" t="n">
        <f aca="false">P425*M425</f>
        <v>0</v>
      </c>
      <c r="R425" s="102"/>
      <c r="S425" s="103" t="n">
        <v>20</v>
      </c>
      <c r="T425" s="109"/>
      <c r="U425" s="105" t="n">
        <f aca="false">IF(EXACT(O425,Y425),M425,M425*(1-'Расчет ПРЕДЗАКАЗ'!$D$10))</f>
        <v>5633</v>
      </c>
      <c r="V425" s="105" t="n">
        <f aca="false">P425*U425</f>
        <v>0</v>
      </c>
      <c r="W425" s="105" t="n">
        <f aca="false">IF(EXACT(O425,Y425),M425,M425*(1-'Расчет Прайс'!$D$10))</f>
        <v>5633</v>
      </c>
      <c r="X425" s="105" t="n">
        <f aca="false">P425*W425</f>
        <v>0</v>
      </c>
      <c r="Y425" s="106" t="s">
        <v>101</v>
      </c>
      <c r="Z425" s="107" t="n">
        <f aca="false">IF(EXACT(O425;Y425);Q425;0)</f>
        <v>0</v>
      </c>
      <c r="AA425" s="107" t="n">
        <f aca="false">IF(Z425=0;Q425;0)</f>
        <v>0</v>
      </c>
      <c r="AB425" s="108" t="n">
        <f aca="false">IF(U425=0;"";L425/U425-1)</f>
        <v>0.800106515178413</v>
      </c>
      <c r="AC425" s="108" t="n">
        <f aca="false">IF(W425=0;"";L425/W425-1)</f>
        <v>0.800106515178413</v>
      </c>
    </row>
    <row collapsed="false" customFormat="false" customHeight="true" hidden="false" ht="50.1" outlineLevel="0" r="426">
      <c r="A426" s="88"/>
      <c r="B426" s="88"/>
      <c r="C426" s="89"/>
      <c r="D426" s="89"/>
      <c r="E426" s="90"/>
      <c r="F426" s="91"/>
      <c r="G426" s="92"/>
      <c r="H426" s="93"/>
      <c r="I426" s="94"/>
      <c r="J426" s="95"/>
      <c r="K426" s="96" t="s">
        <v>231</v>
      </c>
      <c r="L426" s="97" t="n">
        <v>10140</v>
      </c>
      <c r="M426" s="98" t="n">
        <v>5633</v>
      </c>
      <c r="N426" s="99" t="s">
        <v>371</v>
      </c>
      <c r="O426" s="100" t="s">
        <v>101</v>
      </c>
      <c r="P426" s="101"/>
      <c r="Q426" s="97" t="n">
        <f aca="false">P426*M426</f>
        <v>0</v>
      </c>
      <c r="R426" s="102"/>
      <c r="S426" s="103" t="n">
        <v>26</v>
      </c>
      <c r="T426" s="109"/>
      <c r="U426" s="105" t="n">
        <f aca="false">IF(EXACT(O426,Y426),M426,M426*(1-'Расчет ПРЕДЗАКАЗ'!$D$10))</f>
        <v>5633</v>
      </c>
      <c r="V426" s="105" t="n">
        <f aca="false">P426*U426</f>
        <v>0</v>
      </c>
      <c r="W426" s="105" t="n">
        <f aca="false">IF(EXACT(O426,Y426),M426,M426*(1-'Расчет Прайс'!$D$10))</f>
        <v>5633</v>
      </c>
      <c r="X426" s="105" t="n">
        <f aca="false">P426*W426</f>
        <v>0</v>
      </c>
      <c r="Y426" s="106" t="s">
        <v>101</v>
      </c>
      <c r="Z426" s="107" t="n">
        <f aca="false">IF(EXACT(O426;Y426);Q426;0)</f>
        <v>0</v>
      </c>
      <c r="AA426" s="107" t="n">
        <f aca="false">IF(Z426=0;Q426;0)</f>
        <v>0</v>
      </c>
      <c r="AB426" s="108" t="n">
        <f aca="false">IF(U426=0;"";L426/U426-1)</f>
        <v>0.800106515178413</v>
      </c>
      <c r="AC426" s="108" t="n">
        <f aca="false">IF(W426=0;"";L426/W426-1)</f>
        <v>0.800106515178413</v>
      </c>
    </row>
    <row collapsed="false" customFormat="false" customHeight="true" hidden="false" ht="50.1" outlineLevel="0" r="427">
      <c r="A427" s="88"/>
      <c r="B427" s="88"/>
      <c r="C427" s="89"/>
      <c r="D427" s="89"/>
      <c r="E427" s="90"/>
      <c r="F427" s="91"/>
      <c r="G427" s="92"/>
      <c r="H427" s="93"/>
      <c r="I427" s="94"/>
      <c r="J427" s="95"/>
      <c r="K427" s="96" t="s">
        <v>150</v>
      </c>
      <c r="L427" s="97" t="n">
        <v>10140</v>
      </c>
      <c r="M427" s="98" t="n">
        <v>5633</v>
      </c>
      <c r="N427" s="99" t="s">
        <v>372</v>
      </c>
      <c r="O427" s="100" t="s">
        <v>101</v>
      </c>
      <c r="P427" s="101"/>
      <c r="Q427" s="97" t="n">
        <f aca="false">P427*M427</f>
        <v>0</v>
      </c>
      <c r="R427" s="102"/>
      <c r="S427" s="103" t="n">
        <v>22</v>
      </c>
      <c r="T427" s="109"/>
      <c r="U427" s="105" t="n">
        <f aca="false">IF(EXACT(O427,Y427),M427,M427*(1-'Расчет ПРЕДЗАКАЗ'!$D$10))</f>
        <v>5633</v>
      </c>
      <c r="V427" s="105" t="n">
        <f aca="false">P427*U427</f>
        <v>0</v>
      </c>
      <c r="W427" s="105" t="n">
        <f aca="false">IF(EXACT(O427,Y427),M427,M427*(1-'Расчет Прайс'!$D$10))</f>
        <v>5633</v>
      </c>
      <c r="X427" s="105" t="n">
        <f aca="false">P427*W427</f>
        <v>0</v>
      </c>
      <c r="Y427" s="106" t="s">
        <v>101</v>
      </c>
      <c r="Z427" s="107" t="n">
        <f aca="false">IF(EXACT(O427;Y427);Q427;0)</f>
        <v>0</v>
      </c>
      <c r="AA427" s="107" t="n">
        <f aca="false">IF(Z427=0;Q427;0)</f>
        <v>0</v>
      </c>
      <c r="AB427" s="108" t="n">
        <f aca="false">IF(U427=0;"";L427/U427-1)</f>
        <v>0.800106515178413</v>
      </c>
      <c r="AC427" s="108" t="n">
        <f aca="false">IF(W427=0;"";L427/W427-1)</f>
        <v>0.800106515178413</v>
      </c>
    </row>
    <row collapsed="false" customFormat="false" customHeight="true" hidden="false" ht="50.1" outlineLevel="0" r="428">
      <c r="A428" s="88"/>
      <c r="B428" s="88"/>
      <c r="C428" s="89"/>
      <c r="D428" s="89"/>
      <c r="E428" s="90"/>
      <c r="F428" s="91"/>
      <c r="G428" s="92"/>
      <c r="H428" s="93"/>
      <c r="I428" s="94"/>
      <c r="J428" s="95"/>
      <c r="K428" s="96"/>
      <c r="L428" s="97"/>
      <c r="M428" s="98"/>
      <c r="N428" s="99"/>
      <c r="O428" s="100"/>
      <c r="P428" s="101"/>
      <c r="Q428" s="97" t="n">
        <f aca="false">P428*M428</f>
        <v>0</v>
      </c>
      <c r="R428" s="102"/>
      <c r="S428" s="103"/>
      <c r="T428" s="109"/>
      <c r="U428" s="105" t="e">
        <f aca="false">IF(EXACT(O428,Y428),M428,M428*(1-'Расчет ПРЕДЗАКАЗ'!$D$10))</f>
        <v>#NAME?</v>
      </c>
      <c r="V428" s="105" t="e">
        <f aca="false">P428*U428</f>
        <v>#NAME?</v>
      </c>
      <c r="W428" s="105" t="e">
        <f aca="false">IF(EXACT(O428,Y428),M428,M428*(1-'Расчет Прайс'!$D$10))</f>
        <v>#NAME?</v>
      </c>
      <c r="X428" s="105" t="e">
        <f aca="false">P428*W428</f>
        <v>#NAME?</v>
      </c>
      <c r="Y428" s="106" t="s">
        <v>101</v>
      </c>
      <c r="Z428" s="107" t="n">
        <f aca="false">IF(EXACT(O428;Y428);Q428;0)</f>
        <v>0</v>
      </c>
      <c r="AA428" s="107" t="n">
        <f aca="false">IF(Z428=0;Q428;0)</f>
        <v>0</v>
      </c>
      <c r="AB428" s="108" t="e">
        <f aca="false">IF(U428=0;"";L428/U428-1)</f>
        <v>#NAME?</v>
      </c>
      <c r="AC428" s="108" t="e">
        <f aca="false">IF(W428=0;"";L428/W428-1)</f>
        <v>#NAME?</v>
      </c>
    </row>
    <row collapsed="false" customFormat="false" customHeight="true" hidden="false" ht="50.1" outlineLevel="0" r="429">
      <c r="A429" s="88"/>
      <c r="B429" s="88"/>
      <c r="C429" s="89"/>
      <c r="D429" s="89"/>
      <c r="E429" s="90"/>
      <c r="F429" s="91"/>
      <c r="G429" s="92"/>
      <c r="H429" s="93"/>
      <c r="I429" s="94"/>
      <c r="J429" s="95"/>
      <c r="K429" s="96"/>
      <c r="L429" s="97"/>
      <c r="M429" s="98"/>
      <c r="N429" s="99"/>
      <c r="O429" s="100"/>
      <c r="P429" s="101"/>
      <c r="Q429" s="97" t="n">
        <f aca="false">P429*M429</f>
        <v>0</v>
      </c>
      <c r="R429" s="102"/>
      <c r="S429" s="103"/>
      <c r="T429" s="109"/>
      <c r="U429" s="105" t="e">
        <f aca="false">IF(EXACT(O429,Y429),M429,M429*(1-'Расчет ПРЕДЗАКАЗ'!$D$10))</f>
        <v>#NAME?</v>
      </c>
      <c r="V429" s="105" t="e">
        <f aca="false">P429*U429</f>
        <v>#NAME?</v>
      </c>
      <c r="W429" s="105" t="e">
        <f aca="false">IF(EXACT(O429,Y429),M429,M429*(1-'Расчет Прайс'!$D$10))</f>
        <v>#NAME?</v>
      </c>
      <c r="X429" s="105" t="e">
        <f aca="false">P429*W429</f>
        <v>#NAME?</v>
      </c>
      <c r="Y429" s="106" t="s">
        <v>101</v>
      </c>
      <c r="Z429" s="107" t="n">
        <f aca="false">IF(EXACT(O429;Y429);Q429;0)</f>
        <v>0</v>
      </c>
      <c r="AA429" s="107" t="n">
        <f aca="false">IF(Z429=0;Q429;0)</f>
        <v>0</v>
      </c>
      <c r="AB429" s="108" t="e">
        <f aca="false">IF(U429=0;"";L429/U429-1)</f>
        <v>#NAME?</v>
      </c>
      <c r="AC429" s="108" t="e">
        <f aca="false">IF(W429=0;"";L429/W429-1)</f>
        <v>#NAME?</v>
      </c>
    </row>
    <row collapsed="false" customFormat="false" customHeight="true" hidden="false" ht="50.1" outlineLevel="0" r="430">
      <c r="A430" s="88"/>
      <c r="B430" s="88"/>
      <c r="C430" s="89"/>
      <c r="D430" s="89"/>
      <c r="E430" s="90"/>
      <c r="F430" s="91"/>
      <c r="G430" s="92"/>
      <c r="H430" s="93"/>
      <c r="I430" s="94"/>
      <c r="J430" s="95"/>
      <c r="K430" s="96"/>
      <c r="L430" s="97"/>
      <c r="M430" s="98"/>
      <c r="N430" s="99"/>
      <c r="O430" s="100"/>
      <c r="P430" s="101"/>
      <c r="Q430" s="97" t="n">
        <f aca="false">P430*M430</f>
        <v>0</v>
      </c>
      <c r="R430" s="102"/>
      <c r="S430" s="103"/>
      <c r="T430" s="109"/>
      <c r="U430" s="105" t="e">
        <f aca="false">IF(EXACT(O430,Y430),M430,M430*(1-'Расчет ПРЕДЗАКАЗ'!$D$10))</f>
        <v>#NAME?</v>
      </c>
      <c r="V430" s="105" t="e">
        <f aca="false">P430*U430</f>
        <v>#NAME?</v>
      </c>
      <c r="W430" s="105" t="e">
        <f aca="false">IF(EXACT(O430,Y430),M430,M430*(1-'Расчет Прайс'!$D$10))</f>
        <v>#NAME?</v>
      </c>
      <c r="X430" s="105" t="e">
        <f aca="false">P430*W430</f>
        <v>#NAME?</v>
      </c>
      <c r="Y430" s="106" t="s">
        <v>101</v>
      </c>
      <c r="Z430" s="107" t="n">
        <f aca="false">IF(EXACT(O430;Y430);Q430;0)</f>
        <v>0</v>
      </c>
      <c r="AA430" s="107" t="n">
        <f aca="false">IF(Z430=0;Q430;0)</f>
        <v>0</v>
      </c>
      <c r="AB430" s="108" t="e">
        <f aca="false">IF(U430=0;"";L430/U430-1)</f>
        <v>#NAME?</v>
      </c>
      <c r="AC430" s="108" t="e">
        <f aca="false">IF(W430=0;"";L430/W430-1)</f>
        <v>#NAME?</v>
      </c>
    </row>
    <row collapsed="false" customFormat="false" customHeight="true" hidden="false" ht="50.1" outlineLevel="0" r="431">
      <c r="A431" s="88"/>
      <c r="B431" s="88"/>
      <c r="C431" s="89"/>
      <c r="D431" s="89"/>
      <c r="E431" s="90"/>
      <c r="F431" s="91"/>
      <c r="G431" s="92"/>
      <c r="H431" s="93"/>
      <c r="I431" s="94"/>
      <c r="J431" s="95"/>
      <c r="K431" s="96"/>
      <c r="L431" s="97"/>
      <c r="M431" s="98"/>
      <c r="N431" s="99"/>
      <c r="O431" s="100"/>
      <c r="P431" s="101"/>
      <c r="Q431" s="97" t="n">
        <f aca="false">P431*M431</f>
        <v>0</v>
      </c>
      <c r="R431" s="102"/>
      <c r="S431" s="103"/>
      <c r="T431" s="109"/>
      <c r="U431" s="105" t="e">
        <f aca="false">IF(EXACT(O431,Y431),M431,M431*(1-'Расчет ПРЕДЗАКАЗ'!$D$10))</f>
        <v>#NAME?</v>
      </c>
      <c r="V431" s="105" t="e">
        <f aca="false">P431*U431</f>
        <v>#NAME?</v>
      </c>
      <c r="W431" s="105" t="e">
        <f aca="false">IF(EXACT(O431,Y431),M431,M431*(1-'Расчет Прайс'!$D$10))</f>
        <v>#NAME?</v>
      </c>
      <c r="X431" s="105" t="e">
        <f aca="false">P431*W431</f>
        <v>#NAME?</v>
      </c>
      <c r="Y431" s="106" t="s">
        <v>101</v>
      </c>
      <c r="Z431" s="107" t="n">
        <f aca="false">IF(EXACT(O431;Y431);Q431;0)</f>
        <v>0</v>
      </c>
      <c r="AA431" s="107" t="n">
        <f aca="false">IF(Z431=0;Q431;0)</f>
        <v>0</v>
      </c>
      <c r="AB431" s="108" t="e">
        <f aca="false">IF(U431=0;"";L431/U431-1)</f>
        <v>#NAME?</v>
      </c>
      <c r="AC431" s="108" t="e">
        <f aca="false">IF(W431=0;"";L431/W431-1)</f>
        <v>#NAME?</v>
      </c>
    </row>
    <row collapsed="false" customFormat="false" customHeight="true" hidden="false" ht="50.1" outlineLevel="0" r="432">
      <c r="A432" s="88"/>
      <c r="B432" s="88"/>
      <c r="C432" s="89"/>
      <c r="D432" s="89"/>
      <c r="E432" s="90"/>
      <c r="F432" s="91"/>
      <c r="G432" s="92"/>
      <c r="H432" s="93"/>
      <c r="I432" s="94"/>
      <c r="J432" s="95"/>
      <c r="K432" s="96"/>
      <c r="L432" s="97"/>
      <c r="M432" s="98"/>
      <c r="N432" s="99"/>
      <c r="O432" s="100"/>
      <c r="P432" s="101"/>
      <c r="Q432" s="97" t="n">
        <f aca="false">P432*M432</f>
        <v>0</v>
      </c>
      <c r="R432" s="102"/>
      <c r="S432" s="103"/>
      <c r="T432" s="109"/>
      <c r="U432" s="105" t="e">
        <f aca="false">IF(EXACT(O432,Y432),M432,M432*(1-'Расчет ПРЕДЗАКАЗ'!$D$10))</f>
        <v>#NAME?</v>
      </c>
      <c r="V432" s="105" t="e">
        <f aca="false">P432*U432</f>
        <v>#NAME?</v>
      </c>
      <c r="W432" s="105" t="e">
        <f aca="false">IF(EXACT(O432,Y432),M432,M432*(1-'Расчет Прайс'!$D$10))</f>
        <v>#NAME?</v>
      </c>
      <c r="X432" s="105" t="e">
        <f aca="false">P432*W432</f>
        <v>#NAME?</v>
      </c>
      <c r="Y432" s="106" t="s">
        <v>101</v>
      </c>
      <c r="Z432" s="107" t="n">
        <f aca="false">IF(EXACT(O432;Y432);Q432;0)</f>
        <v>0</v>
      </c>
      <c r="AA432" s="107" t="n">
        <f aca="false">IF(Z432=0;Q432;0)</f>
        <v>0</v>
      </c>
      <c r="AB432" s="108" t="e">
        <f aca="false">IF(U432=0;"";L432/U432-1)</f>
        <v>#NAME?</v>
      </c>
      <c r="AC432" s="108" t="e">
        <f aca="false">IF(W432=0;"";L432/W432-1)</f>
        <v>#NAME?</v>
      </c>
    </row>
    <row collapsed="false" customFormat="false" customHeight="true" hidden="false" ht="50.1" outlineLevel="0" r="433">
      <c r="A433" s="88"/>
      <c r="B433" s="88"/>
      <c r="C433" s="89"/>
      <c r="D433" s="89"/>
      <c r="E433" s="90"/>
      <c r="F433" s="91"/>
      <c r="G433" s="92"/>
      <c r="H433" s="93"/>
      <c r="I433" s="94"/>
      <c r="J433" s="95"/>
      <c r="K433" s="96"/>
      <c r="L433" s="97"/>
      <c r="M433" s="98"/>
      <c r="N433" s="112"/>
      <c r="O433" s="100"/>
      <c r="P433" s="101"/>
      <c r="Q433" s="97" t="n">
        <f aca="false">P433*M433</f>
        <v>0</v>
      </c>
      <c r="R433" s="110"/>
      <c r="S433" s="103"/>
      <c r="T433" s="111"/>
      <c r="U433" s="105" t="e">
        <f aca="false">IF(EXACT(O433,Y433),M433,M433*(1-'Расчет ПРЕДЗАКАЗ'!$D$10))</f>
        <v>#NAME?</v>
      </c>
      <c r="V433" s="105" t="e">
        <f aca="false">P433*U433</f>
        <v>#NAME?</v>
      </c>
      <c r="W433" s="105" t="e">
        <f aca="false">IF(EXACT(O433,Y433),M433,M433*(1-'Расчет Прайс'!$D$10))</f>
        <v>#NAME?</v>
      </c>
      <c r="X433" s="105" t="e">
        <f aca="false">P433*W433</f>
        <v>#NAME?</v>
      </c>
      <c r="Y433" s="106" t="s">
        <v>101</v>
      </c>
      <c r="Z433" s="107" t="n">
        <f aca="false">IF(EXACT(O433;Y433);Q433;0)</f>
        <v>0</v>
      </c>
      <c r="AA433" s="107" t="n">
        <f aca="false">IF(Z433=0;Q433;0)</f>
        <v>0</v>
      </c>
      <c r="AB433" s="108" t="e">
        <f aca="false">IF(U433=0;"";L433/U433-1)</f>
        <v>#NAME?</v>
      </c>
      <c r="AC433" s="108" t="e">
        <f aca="false">IF(W433=0;"";L433/W433-1)</f>
        <v>#NAME?</v>
      </c>
    </row>
    <row collapsed="false" customFormat="false" customHeight="true" hidden="false" ht="50.1" outlineLevel="0" r="434">
      <c r="A434" s="88"/>
      <c r="B434" s="88"/>
      <c r="C434" s="89"/>
      <c r="D434" s="89"/>
      <c r="E434" s="90"/>
      <c r="F434" s="91"/>
      <c r="G434" s="92"/>
      <c r="H434" s="93"/>
      <c r="I434" s="94"/>
      <c r="J434" s="95"/>
      <c r="K434" s="96"/>
      <c r="L434" s="97"/>
      <c r="M434" s="98"/>
      <c r="N434" s="112"/>
      <c r="O434" s="100"/>
      <c r="P434" s="101"/>
      <c r="Q434" s="97" t="n">
        <f aca="false">P434*M434</f>
        <v>0</v>
      </c>
      <c r="R434" s="110"/>
      <c r="S434" s="103"/>
      <c r="T434" s="111"/>
      <c r="U434" s="105" t="e">
        <f aca="false">IF(EXACT(O434,Y434),M434,M434*(1-'Расчет ПРЕДЗАКАЗ'!$D$10))</f>
        <v>#NAME?</v>
      </c>
      <c r="V434" s="105" t="e">
        <f aca="false">P434*U434</f>
        <v>#NAME?</v>
      </c>
      <c r="W434" s="105" t="e">
        <f aca="false">IF(EXACT(O434,Y434),M434,M434*(1-'Расчет Прайс'!$D$10))</f>
        <v>#NAME?</v>
      </c>
      <c r="X434" s="105" t="e">
        <f aca="false">P434*W434</f>
        <v>#NAME?</v>
      </c>
      <c r="Y434" s="106" t="s">
        <v>101</v>
      </c>
      <c r="Z434" s="107" t="n">
        <f aca="false">IF(EXACT(O434;Y434);Q434;0)</f>
        <v>0</v>
      </c>
      <c r="AA434" s="107" t="n">
        <f aca="false">IF(Z434=0;Q434;0)</f>
        <v>0</v>
      </c>
      <c r="AB434" s="108" t="e">
        <f aca="false">IF(U434=0;"";L434/U434-1)</f>
        <v>#NAME?</v>
      </c>
      <c r="AC434" s="108" t="e">
        <f aca="false">IF(W434=0;"";L434/W434-1)</f>
        <v>#NAME?</v>
      </c>
    </row>
    <row collapsed="false" customFormat="false" customHeight="true" hidden="false" ht="50.1" outlineLevel="0" r="435">
      <c r="A435" s="88"/>
      <c r="B435" s="88"/>
      <c r="C435" s="89"/>
      <c r="D435" s="89"/>
      <c r="E435" s="90"/>
      <c r="F435" s="91"/>
      <c r="G435" s="92"/>
      <c r="H435" s="93"/>
      <c r="I435" s="94"/>
      <c r="J435" s="95"/>
      <c r="K435" s="96"/>
      <c r="L435" s="97"/>
      <c r="M435" s="98"/>
      <c r="N435" s="110"/>
      <c r="O435" s="100"/>
      <c r="P435" s="101"/>
      <c r="Q435" s="97" t="n">
        <f aca="false">P435*M435</f>
        <v>0</v>
      </c>
      <c r="R435" s="110"/>
      <c r="S435" s="103"/>
      <c r="T435" s="111"/>
      <c r="U435" s="105" t="e">
        <f aca="false">IF(EXACT(O435,Y435),M435,M435*(1-'Расчет ПРЕДЗАКАЗ'!$D$10))</f>
        <v>#NAME?</v>
      </c>
      <c r="V435" s="105" t="e">
        <f aca="false">P435*U435</f>
        <v>#NAME?</v>
      </c>
      <c r="W435" s="105" t="e">
        <f aca="false">IF(EXACT(O435,Y435),M435,M435*(1-'Расчет Прайс'!$D$10))</f>
        <v>#NAME?</v>
      </c>
      <c r="X435" s="105" t="e">
        <f aca="false">P435*W435</f>
        <v>#NAME?</v>
      </c>
      <c r="Y435" s="106" t="s">
        <v>101</v>
      </c>
      <c r="Z435" s="107" t="n">
        <f aca="false">IF(EXACT(O435;Y435);Q435;0)</f>
        <v>0</v>
      </c>
      <c r="AA435" s="107" t="n">
        <f aca="false">IF(Z435=0;Q435;0)</f>
        <v>0</v>
      </c>
      <c r="AB435" s="108" t="e">
        <f aca="false">IF(U435=0;"";L435/U435-1)</f>
        <v>#NAME?</v>
      </c>
      <c r="AC435" s="108" t="e">
        <f aca="false">IF(W435=0;"";L435/W435-1)</f>
        <v>#NAME?</v>
      </c>
    </row>
    <row collapsed="false" customFormat="false" customHeight="true" hidden="false" ht="50.1" outlineLevel="0" r="436">
      <c r="A436" s="88"/>
      <c r="B436" s="88"/>
      <c r="C436" s="89"/>
      <c r="D436" s="89"/>
      <c r="E436" s="90"/>
      <c r="F436" s="91"/>
      <c r="G436" s="92"/>
      <c r="H436" s="93"/>
      <c r="I436" s="94"/>
      <c r="J436" s="95"/>
      <c r="K436" s="96"/>
      <c r="L436" s="97"/>
      <c r="M436" s="98"/>
      <c r="N436" s="110"/>
      <c r="O436" s="100"/>
      <c r="P436" s="101"/>
      <c r="Q436" s="97" t="n">
        <f aca="false">P436*M436</f>
        <v>0</v>
      </c>
      <c r="R436" s="110"/>
      <c r="S436" s="103"/>
      <c r="T436" s="111"/>
      <c r="U436" s="105" t="e">
        <f aca="false">IF(EXACT(O436,Y436),M436,M436*(1-'Расчет ПРЕДЗАКАЗ'!$D$10))</f>
        <v>#NAME?</v>
      </c>
      <c r="V436" s="105" t="e">
        <f aca="false">P436*U436</f>
        <v>#NAME?</v>
      </c>
      <c r="W436" s="105" t="e">
        <f aca="false">IF(EXACT(O436,Y436),M436,M436*(1-'Расчет Прайс'!$D$10))</f>
        <v>#NAME?</v>
      </c>
      <c r="X436" s="105" t="e">
        <f aca="false">P436*W436</f>
        <v>#NAME?</v>
      </c>
      <c r="Y436" s="106" t="s">
        <v>101</v>
      </c>
      <c r="Z436" s="107" t="n">
        <f aca="false">IF(EXACT(O436;Y436);Q436;0)</f>
        <v>0</v>
      </c>
      <c r="AA436" s="107" t="n">
        <f aca="false">IF(Z436=0;Q436;0)</f>
        <v>0</v>
      </c>
      <c r="AB436" s="108" t="e">
        <f aca="false">IF(U436=0;"";L436/U436-1)</f>
        <v>#NAME?</v>
      </c>
      <c r="AC436" s="108" t="e">
        <f aca="false">IF(W436=0;"";L436/W436-1)</f>
        <v>#NAME?</v>
      </c>
    </row>
    <row collapsed="false" customFormat="false" customHeight="true" hidden="false" ht="50.1" outlineLevel="0" r="437">
      <c r="A437" s="88"/>
      <c r="B437" s="88"/>
      <c r="C437" s="89"/>
      <c r="D437" s="89"/>
      <c r="E437" s="90"/>
      <c r="F437" s="91"/>
      <c r="G437" s="92"/>
      <c r="H437" s="93"/>
      <c r="I437" s="94"/>
      <c r="J437" s="95"/>
      <c r="K437" s="96"/>
      <c r="L437" s="97"/>
      <c r="M437" s="98"/>
      <c r="N437" s="110"/>
      <c r="O437" s="100"/>
      <c r="P437" s="101"/>
      <c r="Q437" s="97" t="n">
        <f aca="false">P437*M437</f>
        <v>0</v>
      </c>
      <c r="R437" s="110"/>
      <c r="S437" s="103"/>
      <c r="T437" s="111"/>
      <c r="U437" s="105" t="e">
        <f aca="false">IF(EXACT(O437,Y437),M437,M437*(1-'Расчет ПРЕДЗАКАЗ'!$D$10))</f>
        <v>#NAME?</v>
      </c>
      <c r="V437" s="105" t="e">
        <f aca="false">P437*U437</f>
        <v>#NAME?</v>
      </c>
      <c r="W437" s="105" t="e">
        <f aca="false">IF(EXACT(O437,Y437),M437,M437*(1-'Расчет Прайс'!$D$10))</f>
        <v>#NAME?</v>
      </c>
      <c r="X437" s="105" t="e">
        <f aca="false">P437*W437</f>
        <v>#NAME?</v>
      </c>
      <c r="Y437" s="106" t="s">
        <v>101</v>
      </c>
      <c r="Z437" s="107" t="n">
        <f aca="false">IF(EXACT(O437;Y437);Q437;0)</f>
        <v>0</v>
      </c>
      <c r="AA437" s="107" t="n">
        <f aca="false">IF(Z437=0;Q437;0)</f>
        <v>0</v>
      </c>
      <c r="AB437" s="108" t="e">
        <f aca="false">IF(U437=0;"";L437/U437-1)</f>
        <v>#NAME?</v>
      </c>
      <c r="AC437" s="108" t="e">
        <f aca="false">IF(W437=0;"";L437/W437-1)</f>
        <v>#NAME?</v>
      </c>
    </row>
    <row collapsed="false" customFormat="false" customHeight="true" hidden="false" ht="50.1" outlineLevel="0" r="438">
      <c r="A438" s="88"/>
      <c r="B438" s="88"/>
      <c r="C438" s="89"/>
      <c r="D438" s="89"/>
      <c r="E438" s="90"/>
      <c r="F438" s="91"/>
      <c r="G438" s="92"/>
      <c r="H438" s="93"/>
      <c r="I438" s="94"/>
      <c r="J438" s="95"/>
      <c r="K438" s="96"/>
      <c r="L438" s="97"/>
      <c r="M438" s="98"/>
      <c r="N438" s="110"/>
      <c r="O438" s="100"/>
      <c r="P438" s="101"/>
      <c r="Q438" s="97" t="n">
        <f aca="false">P438*M438</f>
        <v>0</v>
      </c>
      <c r="R438" s="110"/>
      <c r="S438" s="103"/>
      <c r="T438" s="111"/>
      <c r="U438" s="105" t="e">
        <f aca="false">IF(EXACT(O438,Y438),M438,M438*(1-'Расчет ПРЕДЗАКАЗ'!$D$10))</f>
        <v>#NAME?</v>
      </c>
      <c r="V438" s="105" t="e">
        <f aca="false">P438*U438</f>
        <v>#NAME?</v>
      </c>
      <c r="W438" s="105" t="e">
        <f aca="false">IF(EXACT(O438,Y438),M438,M438*(1-'Расчет Прайс'!$D$10))</f>
        <v>#NAME?</v>
      </c>
      <c r="X438" s="105" t="e">
        <f aca="false">P438*W438</f>
        <v>#NAME?</v>
      </c>
      <c r="Y438" s="106" t="s">
        <v>101</v>
      </c>
      <c r="Z438" s="107" t="n">
        <f aca="false">IF(EXACT(O438;Y438);Q438;0)</f>
        <v>0</v>
      </c>
      <c r="AA438" s="107" t="n">
        <f aca="false">IF(Z438=0;Q438;0)</f>
        <v>0</v>
      </c>
      <c r="AB438" s="108" t="e">
        <f aca="false">IF(U438=0;"";L438/U438-1)</f>
        <v>#NAME?</v>
      </c>
      <c r="AC438" s="108" t="e">
        <f aca="false">IF(W438=0;"";L438/W438-1)</f>
        <v>#NAME?</v>
      </c>
    </row>
    <row collapsed="false" customFormat="false" customHeight="true" hidden="false" ht="11.25" outlineLevel="0" r="439"/>
    <row collapsed="false" customFormat="false" customHeight="true" hidden="false" ht="50.1" outlineLevel="0" r="440">
      <c r="A440" s="88" t="n">
        <v>190</v>
      </c>
      <c r="B440" s="88" t="s">
        <v>373</v>
      </c>
      <c r="C440" s="89" t="s">
        <v>374</v>
      </c>
      <c r="D440" s="89" t="s">
        <v>93</v>
      </c>
      <c r="E440" s="90" t="s">
        <v>93</v>
      </c>
      <c r="F440" s="91" t="s">
        <v>375</v>
      </c>
      <c r="G440" s="92" t="s">
        <v>376</v>
      </c>
      <c r="H440" s="93" t="s">
        <v>377</v>
      </c>
      <c r="I440" s="94" t="s">
        <v>378</v>
      </c>
      <c r="J440" s="95" t="s">
        <v>98</v>
      </c>
      <c r="K440" s="96" t="s">
        <v>102</v>
      </c>
      <c r="L440" s="97" t="n">
        <v>3160</v>
      </c>
      <c r="M440" s="98" t="n">
        <v>1970</v>
      </c>
      <c r="N440" s="99" t="s">
        <v>379</v>
      </c>
      <c r="O440" s="100"/>
      <c r="P440" s="101"/>
      <c r="Q440" s="97" t="n">
        <f aca="false">P440*M440</f>
        <v>0</v>
      </c>
      <c r="R440" s="102"/>
      <c r="S440" s="103" t="n">
        <v>158</v>
      </c>
      <c r="T440" s="104"/>
      <c r="U440" s="105" t="e">
        <f aca="false">IF(EXACT(O440,Y440),M440,M440*(1-'Расчет ПРЕДЗАКАЗ'!$D$10))</f>
        <v>#NAME?</v>
      </c>
      <c r="V440" s="105" t="e">
        <f aca="false">P440*U440</f>
        <v>#NAME?</v>
      </c>
      <c r="W440" s="105" t="e">
        <f aca="false">IF(EXACT(O440,Y440),M440,M440*(1-'Расчет Прайс'!$D$10))</f>
        <v>#NAME?</v>
      </c>
      <c r="X440" s="105" t="e">
        <f aca="false">P440*W440</f>
        <v>#NAME?</v>
      </c>
      <c r="Y440" s="106" t="s">
        <v>101</v>
      </c>
      <c r="Z440" s="107" t="n">
        <f aca="false">IF(EXACT(O440;Y440);Q440;0)</f>
        <v>0</v>
      </c>
      <c r="AA440" s="107" t="n">
        <f aca="false">IF(Z440=0;Q440;0)</f>
        <v>0</v>
      </c>
      <c r="AB440" s="108" t="e">
        <f aca="false">IF(U440=0,"",L440/U440-1)</f>
        <v>#NAME?</v>
      </c>
      <c r="AC440" s="108" t="e">
        <f aca="false">IF(W440=0,"",L440/W440-1)</f>
        <v>#NAME?</v>
      </c>
    </row>
    <row collapsed="false" customFormat="false" customHeight="true" hidden="false" ht="50.1" outlineLevel="0" r="441">
      <c r="A441" s="88"/>
      <c r="B441" s="88"/>
      <c r="C441" s="89"/>
      <c r="D441" s="89"/>
      <c r="E441" s="90"/>
      <c r="F441" s="91"/>
      <c r="G441" s="92"/>
      <c r="H441" s="93"/>
      <c r="I441" s="94"/>
      <c r="J441" s="95"/>
      <c r="K441" s="96" t="s">
        <v>380</v>
      </c>
      <c r="L441" s="97" t="n">
        <v>3160</v>
      </c>
      <c r="M441" s="98" t="n">
        <v>1970</v>
      </c>
      <c r="N441" s="99" t="s">
        <v>381</v>
      </c>
      <c r="O441" s="100"/>
      <c r="P441" s="101"/>
      <c r="Q441" s="97" t="n">
        <f aca="false">P441*M441</f>
        <v>0</v>
      </c>
      <c r="R441" s="102"/>
      <c r="S441" s="103" t="n">
        <v>70</v>
      </c>
      <c r="T441" s="109"/>
      <c r="U441" s="105" t="e">
        <f aca="false">IF(EXACT(O441,Y441),M441,M441*(1-'Расчет ПРЕДЗАКАЗ'!$D$10))</f>
        <v>#NAME?</v>
      </c>
      <c r="V441" s="105" t="e">
        <f aca="false">P441*U441</f>
        <v>#NAME?</v>
      </c>
      <c r="W441" s="105" t="e">
        <f aca="false">IF(EXACT(O441,Y441),M441,M441*(1-'Расчет Прайс'!$D$10))</f>
        <v>#NAME?</v>
      </c>
      <c r="X441" s="105" t="e">
        <f aca="false">P441*W441</f>
        <v>#NAME?</v>
      </c>
      <c r="Y441" s="106" t="s">
        <v>101</v>
      </c>
      <c r="Z441" s="107" t="n">
        <f aca="false">IF(EXACT(O441;Y441);Q441;0)</f>
        <v>0</v>
      </c>
      <c r="AA441" s="107" t="n">
        <f aca="false">IF(Z441=0;Q441;0)</f>
        <v>0</v>
      </c>
      <c r="AB441" s="108" t="e">
        <f aca="false">IF(U441=0;"";L441/U441-1)</f>
        <v>#NAME?</v>
      </c>
      <c r="AC441" s="108" t="e">
        <f aca="false">IF(W441=0;"";L441/W441-1)</f>
        <v>#NAME?</v>
      </c>
    </row>
    <row collapsed="false" customFormat="false" customHeight="true" hidden="false" ht="50.1" outlineLevel="0" r="442">
      <c r="A442" s="88"/>
      <c r="B442" s="88"/>
      <c r="C442" s="89"/>
      <c r="D442" s="89"/>
      <c r="E442" s="90"/>
      <c r="F442" s="91"/>
      <c r="G442" s="92"/>
      <c r="H442" s="93"/>
      <c r="I442" s="94"/>
      <c r="J442" s="95"/>
      <c r="K442" s="96" t="s">
        <v>382</v>
      </c>
      <c r="L442" s="97" t="n">
        <v>3160</v>
      </c>
      <c r="M442" s="98" t="n">
        <v>1970</v>
      </c>
      <c r="N442" s="99" t="s">
        <v>383</v>
      </c>
      <c r="O442" s="100"/>
      <c r="P442" s="101"/>
      <c r="Q442" s="97" t="n">
        <f aca="false">P442*M442</f>
        <v>0</v>
      </c>
      <c r="R442" s="102"/>
      <c r="S442" s="103" t="n">
        <v>121</v>
      </c>
      <c r="T442" s="109"/>
      <c r="U442" s="105" t="e">
        <f aca="false">IF(EXACT(O442,Y442),M442,M442*(1-'Расчет ПРЕДЗАКАЗ'!$D$10))</f>
        <v>#NAME?</v>
      </c>
      <c r="V442" s="105" t="e">
        <f aca="false">P442*U442</f>
        <v>#NAME?</v>
      </c>
      <c r="W442" s="105" t="e">
        <f aca="false">IF(EXACT(O442,Y442),M442,M442*(1-'Расчет Прайс'!$D$10))</f>
        <v>#NAME?</v>
      </c>
      <c r="X442" s="105" t="e">
        <f aca="false">P442*W442</f>
        <v>#NAME?</v>
      </c>
      <c r="Y442" s="106" t="s">
        <v>101</v>
      </c>
      <c r="Z442" s="107" t="n">
        <f aca="false">IF(EXACT(O442;Y442);Q442;0)</f>
        <v>0</v>
      </c>
      <c r="AA442" s="107" t="n">
        <f aca="false">IF(Z442=0;Q442;0)</f>
        <v>0</v>
      </c>
      <c r="AB442" s="108" t="e">
        <f aca="false">IF(U442=0;"";L442/U442-1)</f>
        <v>#NAME?</v>
      </c>
      <c r="AC442" s="108" t="e">
        <f aca="false">IF(W442=0;"";L442/W442-1)</f>
        <v>#NAME?</v>
      </c>
    </row>
    <row collapsed="false" customFormat="false" customHeight="true" hidden="false" ht="50.1" outlineLevel="0" r="443">
      <c r="A443" s="88"/>
      <c r="B443" s="88"/>
      <c r="C443" s="89"/>
      <c r="D443" s="89"/>
      <c r="E443" s="90"/>
      <c r="F443" s="91"/>
      <c r="G443" s="92"/>
      <c r="H443" s="93"/>
      <c r="I443" s="94"/>
      <c r="J443" s="95"/>
      <c r="K443" s="96" t="s">
        <v>106</v>
      </c>
      <c r="L443" s="97" t="n">
        <v>3160</v>
      </c>
      <c r="M443" s="98" t="n">
        <v>1970</v>
      </c>
      <c r="N443" s="99" t="s">
        <v>384</v>
      </c>
      <c r="O443" s="100"/>
      <c r="P443" s="101"/>
      <c r="Q443" s="97" t="n">
        <f aca="false">P443*M443</f>
        <v>0</v>
      </c>
      <c r="R443" s="102"/>
      <c r="S443" s="103" t="n">
        <v>130</v>
      </c>
      <c r="T443" s="109"/>
      <c r="U443" s="105" t="e">
        <f aca="false">IF(EXACT(O443,Y443),M443,M443*(1-'Расчет ПРЕДЗАКАЗ'!$D$10))</f>
        <v>#NAME?</v>
      </c>
      <c r="V443" s="105" t="e">
        <f aca="false">P443*U443</f>
        <v>#NAME?</v>
      </c>
      <c r="W443" s="105" t="e">
        <f aca="false">IF(EXACT(O443,Y443),M443,M443*(1-'Расчет Прайс'!$D$10))</f>
        <v>#NAME?</v>
      </c>
      <c r="X443" s="105" t="e">
        <f aca="false">P443*W443</f>
        <v>#NAME?</v>
      </c>
      <c r="Y443" s="106" t="s">
        <v>101</v>
      </c>
      <c r="Z443" s="107" t="n">
        <f aca="false">IF(EXACT(O443;Y443);Q443;0)</f>
        <v>0</v>
      </c>
      <c r="AA443" s="107" t="n">
        <f aca="false">IF(Z443=0;Q443;0)</f>
        <v>0</v>
      </c>
      <c r="AB443" s="108" t="e">
        <f aca="false">IF(U443=0;"";L443/U443-1)</f>
        <v>#NAME?</v>
      </c>
      <c r="AC443" s="108" t="e">
        <f aca="false">IF(W443=0;"";L443/W443-1)</f>
        <v>#NAME?</v>
      </c>
    </row>
    <row collapsed="false" customFormat="false" customHeight="true" hidden="false" ht="50.1" outlineLevel="0" r="444">
      <c r="A444" s="88"/>
      <c r="B444" s="88"/>
      <c r="C444" s="89"/>
      <c r="D444" s="89"/>
      <c r="E444" s="90"/>
      <c r="F444" s="91"/>
      <c r="G444" s="92"/>
      <c r="H444" s="93"/>
      <c r="I444" s="94"/>
      <c r="J444" s="95"/>
      <c r="K444" s="96"/>
      <c r="L444" s="97"/>
      <c r="M444" s="98"/>
      <c r="N444" s="99"/>
      <c r="O444" s="100"/>
      <c r="P444" s="101"/>
      <c r="Q444" s="97" t="n">
        <f aca="false">P444*M444</f>
        <v>0</v>
      </c>
      <c r="R444" s="102"/>
      <c r="S444" s="103"/>
      <c r="T444" s="109"/>
      <c r="U444" s="105" t="e">
        <f aca="false">IF(EXACT(O444,Y444),M444,M444*(1-'Расчет ПРЕДЗАКАЗ'!$D$10))</f>
        <v>#NAME?</v>
      </c>
      <c r="V444" s="105" t="e">
        <f aca="false">P444*U444</f>
        <v>#NAME?</v>
      </c>
      <c r="W444" s="105" t="e">
        <f aca="false">IF(EXACT(O444,Y444),M444,M444*(1-'Расчет Прайс'!$D$10))</f>
        <v>#NAME?</v>
      </c>
      <c r="X444" s="105" t="e">
        <f aca="false">P444*W444</f>
        <v>#NAME?</v>
      </c>
      <c r="Y444" s="106" t="s">
        <v>101</v>
      </c>
      <c r="Z444" s="107" t="n">
        <f aca="false">IF(EXACT(O444;Y444);Q444;0)</f>
        <v>0</v>
      </c>
      <c r="AA444" s="107" t="n">
        <f aca="false">IF(Z444=0;Q444;0)</f>
        <v>0</v>
      </c>
      <c r="AB444" s="108" t="e">
        <f aca="false">IF(U444=0;"";L444/U444-1)</f>
        <v>#NAME?</v>
      </c>
      <c r="AC444" s="108" t="e">
        <f aca="false">IF(W444=0;"";L444/W444-1)</f>
        <v>#NAME?</v>
      </c>
    </row>
    <row collapsed="false" customFormat="false" customHeight="true" hidden="false" ht="50.1" outlineLevel="0" r="445">
      <c r="A445" s="88"/>
      <c r="B445" s="88"/>
      <c r="C445" s="89"/>
      <c r="D445" s="89"/>
      <c r="E445" s="90"/>
      <c r="F445" s="91"/>
      <c r="G445" s="92"/>
      <c r="H445" s="93"/>
      <c r="I445" s="94"/>
      <c r="J445" s="95"/>
      <c r="K445" s="96"/>
      <c r="L445" s="97"/>
      <c r="M445" s="98"/>
      <c r="N445" s="99"/>
      <c r="O445" s="100"/>
      <c r="P445" s="101"/>
      <c r="Q445" s="97" t="n">
        <f aca="false">P445*M445</f>
        <v>0</v>
      </c>
      <c r="R445" s="102"/>
      <c r="S445" s="103"/>
      <c r="T445" s="109"/>
      <c r="U445" s="105" t="e">
        <f aca="false">IF(EXACT(O445,Y445),M445,M445*(1-'Расчет ПРЕДЗАКАЗ'!$D$10))</f>
        <v>#NAME?</v>
      </c>
      <c r="V445" s="105" t="e">
        <f aca="false">P445*U445</f>
        <v>#NAME?</v>
      </c>
      <c r="W445" s="105" t="e">
        <f aca="false">IF(EXACT(O445,Y445),M445,M445*(1-'Расчет Прайс'!$D$10))</f>
        <v>#NAME?</v>
      </c>
      <c r="X445" s="105" t="e">
        <f aca="false">P445*W445</f>
        <v>#NAME?</v>
      </c>
      <c r="Y445" s="106" t="s">
        <v>101</v>
      </c>
      <c r="Z445" s="107" t="n">
        <f aca="false">IF(EXACT(O445;Y445);Q445;0)</f>
        <v>0</v>
      </c>
      <c r="AA445" s="107" t="n">
        <f aca="false">IF(Z445=0;Q445;0)</f>
        <v>0</v>
      </c>
      <c r="AB445" s="108" t="e">
        <f aca="false">IF(U445=0;"";L445/U445-1)</f>
        <v>#NAME?</v>
      </c>
      <c r="AC445" s="108" t="e">
        <f aca="false">IF(W445=0;"";L445/W445-1)</f>
        <v>#NAME?</v>
      </c>
    </row>
    <row collapsed="false" customFormat="false" customHeight="true" hidden="false" ht="50.1" outlineLevel="0" r="446">
      <c r="A446" s="88"/>
      <c r="B446" s="88"/>
      <c r="C446" s="89"/>
      <c r="D446" s="89"/>
      <c r="E446" s="90"/>
      <c r="F446" s="91"/>
      <c r="G446" s="92"/>
      <c r="H446" s="93"/>
      <c r="I446" s="94"/>
      <c r="J446" s="95"/>
      <c r="K446" s="96"/>
      <c r="L446" s="97"/>
      <c r="M446" s="98"/>
      <c r="N446" s="99"/>
      <c r="O446" s="100"/>
      <c r="P446" s="101"/>
      <c r="Q446" s="97" t="n">
        <f aca="false">P446*M446</f>
        <v>0</v>
      </c>
      <c r="R446" s="102"/>
      <c r="S446" s="103"/>
      <c r="T446" s="109"/>
      <c r="U446" s="105" t="e">
        <f aca="false">IF(EXACT(O446,Y446),M446,M446*(1-'Расчет ПРЕДЗАКАЗ'!$D$10))</f>
        <v>#NAME?</v>
      </c>
      <c r="V446" s="105" t="e">
        <f aca="false">P446*U446</f>
        <v>#NAME?</v>
      </c>
      <c r="W446" s="105" t="e">
        <f aca="false">IF(EXACT(O446,Y446),M446,M446*(1-'Расчет Прайс'!$D$10))</f>
        <v>#NAME?</v>
      </c>
      <c r="X446" s="105" t="e">
        <f aca="false">P446*W446</f>
        <v>#NAME?</v>
      </c>
      <c r="Y446" s="106" t="s">
        <v>101</v>
      </c>
      <c r="Z446" s="107" t="n">
        <f aca="false">IF(EXACT(O446;Y446);Q446;0)</f>
        <v>0</v>
      </c>
      <c r="AA446" s="107" t="n">
        <f aca="false">IF(Z446=0;Q446;0)</f>
        <v>0</v>
      </c>
      <c r="AB446" s="108" t="e">
        <f aca="false">IF(U446=0;"";L446/U446-1)</f>
        <v>#NAME?</v>
      </c>
      <c r="AC446" s="108" t="e">
        <f aca="false">IF(W446=0;"";L446/W446-1)</f>
        <v>#NAME?</v>
      </c>
    </row>
    <row collapsed="false" customFormat="false" customHeight="true" hidden="false" ht="50.1" outlineLevel="0" r="447">
      <c r="A447" s="88"/>
      <c r="B447" s="88"/>
      <c r="C447" s="89"/>
      <c r="D447" s="89"/>
      <c r="E447" s="90"/>
      <c r="F447" s="91"/>
      <c r="G447" s="92"/>
      <c r="H447" s="93"/>
      <c r="I447" s="94"/>
      <c r="J447" s="95"/>
      <c r="K447" s="96"/>
      <c r="L447" s="97"/>
      <c r="M447" s="98"/>
      <c r="N447" s="99"/>
      <c r="O447" s="100"/>
      <c r="P447" s="101"/>
      <c r="Q447" s="97" t="n">
        <f aca="false">P447*M447</f>
        <v>0</v>
      </c>
      <c r="R447" s="102"/>
      <c r="S447" s="103"/>
      <c r="T447" s="109"/>
      <c r="U447" s="105" t="e">
        <f aca="false">IF(EXACT(O447,Y447),M447,M447*(1-'Расчет ПРЕДЗАКАЗ'!$D$10))</f>
        <v>#NAME?</v>
      </c>
      <c r="V447" s="105" t="e">
        <f aca="false">P447*U447</f>
        <v>#NAME?</v>
      </c>
      <c r="W447" s="105" t="e">
        <f aca="false">IF(EXACT(O447,Y447),M447,M447*(1-'Расчет Прайс'!$D$10))</f>
        <v>#NAME?</v>
      </c>
      <c r="X447" s="105" t="e">
        <f aca="false">P447*W447</f>
        <v>#NAME?</v>
      </c>
      <c r="Y447" s="106" t="s">
        <v>101</v>
      </c>
      <c r="Z447" s="107" t="n">
        <f aca="false">IF(EXACT(O447;Y447);Q447;0)</f>
        <v>0</v>
      </c>
      <c r="AA447" s="107" t="n">
        <f aca="false">IF(Z447=0;Q447;0)</f>
        <v>0</v>
      </c>
      <c r="AB447" s="108" t="e">
        <f aca="false">IF(U447=0;"";L447/U447-1)</f>
        <v>#NAME?</v>
      </c>
      <c r="AC447" s="108" t="e">
        <f aca="false">IF(W447=0;"";L447/W447-1)</f>
        <v>#NAME?</v>
      </c>
    </row>
    <row collapsed="false" customFormat="false" customHeight="true" hidden="false" ht="50.1" outlineLevel="0" r="448">
      <c r="A448" s="88"/>
      <c r="B448" s="88"/>
      <c r="C448" s="89"/>
      <c r="D448" s="89"/>
      <c r="E448" s="90"/>
      <c r="F448" s="91"/>
      <c r="G448" s="92"/>
      <c r="H448" s="93"/>
      <c r="I448" s="94"/>
      <c r="J448" s="95"/>
      <c r="K448" s="96"/>
      <c r="L448" s="97"/>
      <c r="M448" s="98"/>
      <c r="N448" s="99"/>
      <c r="O448" s="100"/>
      <c r="P448" s="101"/>
      <c r="Q448" s="97" t="n">
        <f aca="false">P448*M448</f>
        <v>0</v>
      </c>
      <c r="R448" s="102"/>
      <c r="S448" s="103"/>
      <c r="T448" s="109"/>
      <c r="U448" s="105" t="e">
        <f aca="false">IF(EXACT(O448,Y448),M448,M448*(1-'Расчет ПРЕДЗАКАЗ'!$D$10))</f>
        <v>#NAME?</v>
      </c>
      <c r="V448" s="105" t="e">
        <f aca="false">P448*U448</f>
        <v>#NAME?</v>
      </c>
      <c r="W448" s="105" t="e">
        <f aca="false">IF(EXACT(O448,Y448),M448,M448*(1-'Расчет Прайс'!$D$10))</f>
        <v>#NAME?</v>
      </c>
      <c r="X448" s="105" t="e">
        <f aca="false">P448*W448</f>
        <v>#NAME?</v>
      </c>
      <c r="Y448" s="106" t="s">
        <v>101</v>
      </c>
      <c r="Z448" s="107" t="n">
        <f aca="false">IF(EXACT(O448;Y448);Q448;0)</f>
        <v>0</v>
      </c>
      <c r="AA448" s="107" t="n">
        <f aca="false">IF(Z448=0;Q448;0)</f>
        <v>0</v>
      </c>
      <c r="AB448" s="108" t="e">
        <f aca="false">IF(U448=0;"";L448/U448-1)</f>
        <v>#NAME?</v>
      </c>
      <c r="AC448" s="108" t="e">
        <f aca="false">IF(W448=0;"";L448/W448-1)</f>
        <v>#NAME?</v>
      </c>
    </row>
    <row collapsed="false" customFormat="false" customHeight="true" hidden="false" ht="50.1" outlineLevel="0" r="449">
      <c r="A449" s="88"/>
      <c r="B449" s="88"/>
      <c r="C449" s="89"/>
      <c r="D449" s="89"/>
      <c r="E449" s="90"/>
      <c r="F449" s="91"/>
      <c r="G449" s="92"/>
      <c r="H449" s="93"/>
      <c r="I449" s="94"/>
      <c r="J449" s="95"/>
      <c r="K449" s="96"/>
      <c r="L449" s="97"/>
      <c r="M449" s="98"/>
      <c r="N449" s="112"/>
      <c r="O449" s="100"/>
      <c r="P449" s="101"/>
      <c r="Q449" s="97" t="n">
        <f aca="false">P449*M449</f>
        <v>0</v>
      </c>
      <c r="R449" s="110"/>
      <c r="S449" s="103"/>
      <c r="T449" s="111"/>
      <c r="U449" s="105" t="e">
        <f aca="false">IF(EXACT(O449,Y449),M449,M449*(1-'Расчет ПРЕДЗАКАЗ'!$D$10))</f>
        <v>#NAME?</v>
      </c>
      <c r="V449" s="105" t="e">
        <f aca="false">P449*U449</f>
        <v>#NAME?</v>
      </c>
      <c r="W449" s="105" t="e">
        <f aca="false">IF(EXACT(O449,Y449),M449,M449*(1-'Расчет Прайс'!$D$10))</f>
        <v>#NAME?</v>
      </c>
      <c r="X449" s="105" t="e">
        <f aca="false">P449*W449</f>
        <v>#NAME?</v>
      </c>
      <c r="Y449" s="106" t="s">
        <v>101</v>
      </c>
      <c r="Z449" s="107" t="n">
        <f aca="false">IF(EXACT(O449;Y449);Q449;0)</f>
        <v>0</v>
      </c>
      <c r="AA449" s="107" t="n">
        <f aca="false">IF(Z449=0;Q449;0)</f>
        <v>0</v>
      </c>
      <c r="AB449" s="108" t="e">
        <f aca="false">IF(U449=0;"";L449/U449-1)</f>
        <v>#NAME?</v>
      </c>
      <c r="AC449" s="108" t="e">
        <f aca="false">IF(W449=0;"";L449/W449-1)</f>
        <v>#NAME?</v>
      </c>
    </row>
    <row collapsed="false" customFormat="false" customHeight="true" hidden="false" ht="50.1" outlineLevel="0" r="450">
      <c r="A450" s="88"/>
      <c r="B450" s="88"/>
      <c r="C450" s="89"/>
      <c r="D450" s="89"/>
      <c r="E450" s="90"/>
      <c r="F450" s="91"/>
      <c r="G450" s="92"/>
      <c r="H450" s="93"/>
      <c r="I450" s="94"/>
      <c r="J450" s="95"/>
      <c r="K450" s="96"/>
      <c r="L450" s="97"/>
      <c r="M450" s="98"/>
      <c r="N450" s="112"/>
      <c r="O450" s="100"/>
      <c r="P450" s="101"/>
      <c r="Q450" s="97" t="n">
        <f aca="false">P450*M450</f>
        <v>0</v>
      </c>
      <c r="R450" s="110"/>
      <c r="S450" s="103"/>
      <c r="T450" s="111"/>
      <c r="U450" s="105" t="e">
        <f aca="false">IF(EXACT(O450,Y450),M450,M450*(1-'Расчет ПРЕДЗАКАЗ'!$D$10))</f>
        <v>#NAME?</v>
      </c>
      <c r="V450" s="105" t="e">
        <f aca="false">P450*U450</f>
        <v>#NAME?</v>
      </c>
      <c r="W450" s="105" t="e">
        <f aca="false">IF(EXACT(O450,Y450),M450,M450*(1-'Расчет Прайс'!$D$10))</f>
        <v>#NAME?</v>
      </c>
      <c r="X450" s="105" t="e">
        <f aca="false">P450*W450</f>
        <v>#NAME?</v>
      </c>
      <c r="Y450" s="106" t="s">
        <v>101</v>
      </c>
      <c r="Z450" s="107" t="n">
        <f aca="false">IF(EXACT(O450;Y450);Q450;0)</f>
        <v>0</v>
      </c>
      <c r="AA450" s="107" t="n">
        <f aca="false">IF(Z450=0;Q450;0)</f>
        <v>0</v>
      </c>
      <c r="AB450" s="108" t="e">
        <f aca="false">IF(U450=0;"";L450/U450-1)</f>
        <v>#NAME?</v>
      </c>
      <c r="AC450" s="108" t="e">
        <f aca="false">IF(W450=0;"";L450/W450-1)</f>
        <v>#NAME?</v>
      </c>
    </row>
    <row collapsed="false" customFormat="false" customHeight="true" hidden="false" ht="50.1" outlineLevel="0" r="451">
      <c r="A451" s="88"/>
      <c r="B451" s="88"/>
      <c r="C451" s="89"/>
      <c r="D451" s="89"/>
      <c r="E451" s="90"/>
      <c r="F451" s="91"/>
      <c r="G451" s="92"/>
      <c r="H451" s="93"/>
      <c r="I451" s="94"/>
      <c r="J451" s="95"/>
      <c r="K451" s="96"/>
      <c r="L451" s="97"/>
      <c r="M451" s="98"/>
      <c r="N451" s="110"/>
      <c r="O451" s="100"/>
      <c r="P451" s="101"/>
      <c r="Q451" s="97" t="n">
        <f aca="false">P451*M451</f>
        <v>0</v>
      </c>
      <c r="R451" s="110"/>
      <c r="S451" s="103"/>
      <c r="T451" s="111"/>
      <c r="U451" s="105" t="e">
        <f aca="false">IF(EXACT(O451,Y451),M451,M451*(1-'Расчет ПРЕДЗАКАЗ'!$D$10))</f>
        <v>#NAME?</v>
      </c>
      <c r="V451" s="105" t="e">
        <f aca="false">P451*U451</f>
        <v>#NAME?</v>
      </c>
      <c r="W451" s="105" t="e">
        <f aca="false">IF(EXACT(O451,Y451),M451,M451*(1-'Расчет Прайс'!$D$10))</f>
        <v>#NAME?</v>
      </c>
      <c r="X451" s="105" t="e">
        <f aca="false">P451*W451</f>
        <v>#NAME?</v>
      </c>
      <c r="Y451" s="106" t="s">
        <v>101</v>
      </c>
      <c r="Z451" s="107" t="n">
        <f aca="false">IF(EXACT(O451;Y451);Q451;0)</f>
        <v>0</v>
      </c>
      <c r="AA451" s="107" t="n">
        <f aca="false">IF(Z451=0;Q451;0)</f>
        <v>0</v>
      </c>
      <c r="AB451" s="108" t="e">
        <f aca="false">IF(U451=0;"";L451/U451-1)</f>
        <v>#NAME?</v>
      </c>
      <c r="AC451" s="108" t="e">
        <f aca="false">IF(W451=0;"";L451/W451-1)</f>
        <v>#NAME?</v>
      </c>
    </row>
    <row collapsed="false" customFormat="false" customHeight="true" hidden="false" ht="50.1" outlineLevel="0" r="452">
      <c r="A452" s="88"/>
      <c r="B452" s="88"/>
      <c r="C452" s="89"/>
      <c r="D452" s="89"/>
      <c r="E452" s="90"/>
      <c r="F452" s="91"/>
      <c r="G452" s="92"/>
      <c r="H452" s="93"/>
      <c r="I452" s="94"/>
      <c r="J452" s="95"/>
      <c r="K452" s="96"/>
      <c r="L452" s="97"/>
      <c r="M452" s="98"/>
      <c r="N452" s="110"/>
      <c r="O452" s="100"/>
      <c r="P452" s="101"/>
      <c r="Q452" s="97" t="n">
        <f aca="false">P452*M452</f>
        <v>0</v>
      </c>
      <c r="R452" s="110"/>
      <c r="S452" s="103"/>
      <c r="T452" s="111"/>
      <c r="U452" s="105" t="e">
        <f aca="false">IF(EXACT(O452,Y452),M452,M452*(1-'Расчет ПРЕДЗАКАЗ'!$D$10))</f>
        <v>#NAME?</v>
      </c>
      <c r="V452" s="105" t="e">
        <f aca="false">P452*U452</f>
        <v>#NAME?</v>
      </c>
      <c r="W452" s="105" t="e">
        <f aca="false">IF(EXACT(O452,Y452),M452,M452*(1-'Расчет Прайс'!$D$10))</f>
        <v>#NAME?</v>
      </c>
      <c r="X452" s="105" t="e">
        <f aca="false">P452*W452</f>
        <v>#NAME?</v>
      </c>
      <c r="Y452" s="106" t="s">
        <v>101</v>
      </c>
      <c r="Z452" s="107" t="n">
        <f aca="false">IF(EXACT(O452;Y452);Q452;0)</f>
        <v>0</v>
      </c>
      <c r="AA452" s="107" t="n">
        <f aca="false">IF(Z452=0;Q452;0)</f>
        <v>0</v>
      </c>
      <c r="AB452" s="108" t="e">
        <f aca="false">IF(U452=0;"";L452/U452-1)</f>
        <v>#NAME?</v>
      </c>
      <c r="AC452" s="108" t="e">
        <f aca="false">IF(W452=0;"";L452/W452-1)</f>
        <v>#NAME?</v>
      </c>
    </row>
    <row collapsed="false" customFormat="false" customHeight="true" hidden="false" ht="50.1" outlineLevel="0" r="453">
      <c r="A453" s="88"/>
      <c r="B453" s="88"/>
      <c r="C453" s="89"/>
      <c r="D453" s="89"/>
      <c r="E453" s="90"/>
      <c r="F453" s="91"/>
      <c r="G453" s="92"/>
      <c r="H453" s="93"/>
      <c r="I453" s="94"/>
      <c r="J453" s="95"/>
      <c r="K453" s="96"/>
      <c r="L453" s="97"/>
      <c r="M453" s="98"/>
      <c r="N453" s="110"/>
      <c r="O453" s="100"/>
      <c r="P453" s="101"/>
      <c r="Q453" s="97" t="n">
        <f aca="false">P453*M453</f>
        <v>0</v>
      </c>
      <c r="R453" s="110"/>
      <c r="S453" s="103"/>
      <c r="T453" s="111"/>
      <c r="U453" s="105" t="e">
        <f aca="false">IF(EXACT(O453,Y453),M453,M453*(1-'Расчет ПРЕДЗАКАЗ'!$D$10))</f>
        <v>#NAME?</v>
      </c>
      <c r="V453" s="105" t="e">
        <f aca="false">P453*U453</f>
        <v>#NAME?</v>
      </c>
      <c r="W453" s="105" t="e">
        <f aca="false">IF(EXACT(O453,Y453),M453,M453*(1-'Расчет Прайс'!$D$10))</f>
        <v>#NAME?</v>
      </c>
      <c r="X453" s="105" t="e">
        <f aca="false">P453*W453</f>
        <v>#NAME?</v>
      </c>
      <c r="Y453" s="106" t="s">
        <v>101</v>
      </c>
      <c r="Z453" s="107" t="n">
        <f aca="false">IF(EXACT(O453;Y453);Q453;0)</f>
        <v>0</v>
      </c>
      <c r="AA453" s="107" t="n">
        <f aca="false">IF(Z453=0;Q453;0)</f>
        <v>0</v>
      </c>
      <c r="AB453" s="108" t="e">
        <f aca="false">IF(U453=0;"";L453/U453-1)</f>
        <v>#NAME?</v>
      </c>
      <c r="AC453" s="108" t="e">
        <f aca="false">IF(W453=0;"";L453/W453-1)</f>
        <v>#NAME?</v>
      </c>
    </row>
    <row collapsed="false" customFormat="false" customHeight="true" hidden="false" ht="50.1" outlineLevel="0" r="454">
      <c r="A454" s="88"/>
      <c r="B454" s="88"/>
      <c r="C454" s="89"/>
      <c r="D454" s="89"/>
      <c r="E454" s="90"/>
      <c r="F454" s="91"/>
      <c r="G454" s="92"/>
      <c r="H454" s="93"/>
      <c r="I454" s="94"/>
      <c r="J454" s="95"/>
      <c r="K454" s="96"/>
      <c r="L454" s="97"/>
      <c r="M454" s="98"/>
      <c r="N454" s="110"/>
      <c r="O454" s="100"/>
      <c r="P454" s="101"/>
      <c r="Q454" s="97" t="n">
        <f aca="false">P454*M454</f>
        <v>0</v>
      </c>
      <c r="R454" s="110"/>
      <c r="S454" s="103"/>
      <c r="T454" s="111"/>
      <c r="U454" s="105" t="e">
        <f aca="false">IF(EXACT(O454,Y454),M454,M454*(1-'Расчет ПРЕДЗАКАЗ'!$D$10))</f>
        <v>#NAME?</v>
      </c>
      <c r="V454" s="105" t="e">
        <f aca="false">P454*U454</f>
        <v>#NAME?</v>
      </c>
      <c r="W454" s="105" t="e">
        <f aca="false">IF(EXACT(O454,Y454),M454,M454*(1-'Расчет Прайс'!$D$10))</f>
        <v>#NAME?</v>
      </c>
      <c r="X454" s="105" t="e">
        <f aca="false">P454*W454</f>
        <v>#NAME?</v>
      </c>
      <c r="Y454" s="106" t="s">
        <v>101</v>
      </c>
      <c r="Z454" s="107" t="n">
        <f aca="false">IF(EXACT(O454;Y454);Q454;0)</f>
        <v>0</v>
      </c>
      <c r="AA454" s="107" t="n">
        <f aca="false">IF(Z454=0;Q454;0)</f>
        <v>0</v>
      </c>
      <c r="AB454" s="108" t="e">
        <f aca="false">IF(U454=0;"";L454/U454-1)</f>
        <v>#NAME?</v>
      </c>
      <c r="AC454" s="108" t="e">
        <f aca="false">IF(W454=0;"";L454/W454-1)</f>
        <v>#NAME?</v>
      </c>
    </row>
    <row collapsed="false" customFormat="false" customHeight="true" hidden="false" ht="11.25" outlineLevel="0" r="455"/>
    <row collapsed="false" customFormat="false" customHeight="true" hidden="false" ht="50.1" outlineLevel="0" r="456">
      <c r="A456" s="88" t="n">
        <v>191</v>
      </c>
      <c r="B456" s="88" t="s">
        <v>385</v>
      </c>
      <c r="C456" s="89" t="s">
        <v>386</v>
      </c>
      <c r="D456" s="89" t="s">
        <v>93</v>
      </c>
      <c r="E456" s="90" t="s">
        <v>93</v>
      </c>
      <c r="F456" s="91" t="s">
        <v>188</v>
      </c>
      <c r="G456" s="92" t="s">
        <v>387</v>
      </c>
      <c r="H456" s="93" t="s">
        <v>377</v>
      </c>
      <c r="I456" s="94" t="s">
        <v>388</v>
      </c>
      <c r="J456" s="95" t="s">
        <v>98</v>
      </c>
      <c r="K456" s="96" t="s">
        <v>102</v>
      </c>
      <c r="L456" s="97" t="n">
        <v>3390</v>
      </c>
      <c r="M456" s="98" t="n">
        <v>2117</v>
      </c>
      <c r="N456" s="99" t="s">
        <v>389</v>
      </c>
      <c r="O456" s="100"/>
      <c r="P456" s="101"/>
      <c r="Q456" s="97" t="n">
        <f aca="false">P456*M456</f>
        <v>0</v>
      </c>
      <c r="R456" s="102"/>
      <c r="S456" s="103" t="n">
        <v>77</v>
      </c>
      <c r="T456" s="104"/>
      <c r="U456" s="105" t="e">
        <f aca="false">IF(EXACT(O456,Y456),M456,M456*(1-'Расчет ПРЕДЗАКАЗ'!$D$10))</f>
        <v>#NAME?</v>
      </c>
      <c r="V456" s="105" t="e">
        <f aca="false">P456*U456</f>
        <v>#NAME?</v>
      </c>
      <c r="W456" s="105" t="e">
        <f aca="false">IF(EXACT(O456,Y456),M456,M456*(1-'Расчет Прайс'!$D$10))</f>
        <v>#NAME?</v>
      </c>
      <c r="X456" s="105" t="e">
        <f aca="false">P456*W456</f>
        <v>#NAME?</v>
      </c>
      <c r="Y456" s="106" t="s">
        <v>101</v>
      </c>
      <c r="Z456" s="107" t="n">
        <f aca="false">IF(EXACT(O456;Y456);Q456;0)</f>
        <v>0</v>
      </c>
      <c r="AA456" s="107" t="n">
        <f aca="false">IF(Z456=0;Q456;0)</f>
        <v>0</v>
      </c>
      <c r="AB456" s="108" t="e">
        <f aca="false">IF(U456=0,"",L456/U456-1)</f>
        <v>#NAME?</v>
      </c>
      <c r="AC456" s="108" t="e">
        <f aca="false">IF(W456=0,"",L456/W456-1)</f>
        <v>#NAME?</v>
      </c>
    </row>
    <row collapsed="false" customFormat="false" customHeight="true" hidden="false" ht="50.1" outlineLevel="0" r="457">
      <c r="A457" s="88"/>
      <c r="B457" s="88"/>
      <c r="C457" s="89"/>
      <c r="D457" s="89"/>
      <c r="E457" s="90"/>
      <c r="F457" s="91"/>
      <c r="G457" s="92"/>
      <c r="H457" s="93"/>
      <c r="I457" s="94"/>
      <c r="J457" s="95"/>
      <c r="K457" s="96" t="s">
        <v>380</v>
      </c>
      <c r="L457" s="97" t="n">
        <v>3390</v>
      </c>
      <c r="M457" s="98" t="n">
        <v>2117</v>
      </c>
      <c r="N457" s="99" t="s">
        <v>390</v>
      </c>
      <c r="O457" s="100"/>
      <c r="P457" s="101"/>
      <c r="Q457" s="97" t="n">
        <f aca="false">P457*M457</f>
        <v>0</v>
      </c>
      <c r="R457" s="102"/>
      <c r="S457" s="103" t="n">
        <v>16</v>
      </c>
      <c r="T457" s="109"/>
      <c r="U457" s="105" t="e">
        <f aca="false">IF(EXACT(O457,Y457),M457,M457*(1-'Расчет ПРЕДЗАКАЗ'!$D$10))</f>
        <v>#NAME?</v>
      </c>
      <c r="V457" s="105" t="e">
        <f aca="false">P457*U457</f>
        <v>#NAME?</v>
      </c>
      <c r="W457" s="105" t="e">
        <f aca="false">IF(EXACT(O457,Y457),M457,M457*(1-'Расчет Прайс'!$D$10))</f>
        <v>#NAME?</v>
      </c>
      <c r="X457" s="105" t="e">
        <f aca="false">P457*W457</f>
        <v>#NAME?</v>
      </c>
      <c r="Y457" s="106" t="s">
        <v>101</v>
      </c>
      <c r="Z457" s="107" t="n">
        <f aca="false">IF(EXACT(O457;Y457);Q457;0)</f>
        <v>0</v>
      </c>
      <c r="AA457" s="107" t="n">
        <f aca="false">IF(Z457=0;Q457;0)</f>
        <v>0</v>
      </c>
      <c r="AB457" s="108" t="e">
        <f aca="false">IF(U457=0;"";L457/U457-1)</f>
        <v>#NAME?</v>
      </c>
      <c r="AC457" s="108" t="e">
        <f aca="false">IF(W457=0;"";L457/W457-1)</f>
        <v>#NAME?</v>
      </c>
    </row>
    <row collapsed="false" customFormat="false" customHeight="true" hidden="false" ht="50.1" outlineLevel="0" r="458">
      <c r="A458" s="88"/>
      <c r="B458" s="88"/>
      <c r="C458" s="89"/>
      <c r="D458" s="89"/>
      <c r="E458" s="90"/>
      <c r="F458" s="91"/>
      <c r="G458" s="92"/>
      <c r="H458" s="93"/>
      <c r="I458" s="94"/>
      <c r="J458" s="95"/>
      <c r="K458" s="96" t="s">
        <v>382</v>
      </c>
      <c r="L458" s="97" t="n">
        <v>3390</v>
      </c>
      <c r="M458" s="98" t="n">
        <v>2117</v>
      </c>
      <c r="N458" s="99" t="s">
        <v>391</v>
      </c>
      <c r="O458" s="100"/>
      <c r="P458" s="101"/>
      <c r="Q458" s="97" t="n">
        <f aca="false">P458*M458</f>
        <v>0</v>
      </c>
      <c r="R458" s="102"/>
      <c r="S458" s="103" t="n">
        <v>51</v>
      </c>
      <c r="T458" s="109"/>
      <c r="U458" s="105" t="e">
        <f aca="false">IF(EXACT(O458,Y458),M458,M458*(1-'Расчет ПРЕДЗАКАЗ'!$D$10))</f>
        <v>#NAME?</v>
      </c>
      <c r="V458" s="105" t="e">
        <f aca="false">P458*U458</f>
        <v>#NAME?</v>
      </c>
      <c r="W458" s="105" t="e">
        <f aca="false">IF(EXACT(O458,Y458),M458,M458*(1-'Расчет Прайс'!$D$10))</f>
        <v>#NAME?</v>
      </c>
      <c r="X458" s="105" t="e">
        <f aca="false">P458*W458</f>
        <v>#NAME?</v>
      </c>
      <c r="Y458" s="106" t="s">
        <v>101</v>
      </c>
      <c r="Z458" s="107" t="n">
        <f aca="false">IF(EXACT(O458;Y458);Q458;0)</f>
        <v>0</v>
      </c>
      <c r="AA458" s="107" t="n">
        <f aca="false">IF(Z458=0;Q458;0)</f>
        <v>0</v>
      </c>
      <c r="AB458" s="108" t="e">
        <f aca="false">IF(U458=0;"";L458/U458-1)</f>
        <v>#NAME?</v>
      </c>
      <c r="AC458" s="108" t="e">
        <f aca="false">IF(W458=0;"";L458/W458-1)</f>
        <v>#NAME?</v>
      </c>
    </row>
    <row collapsed="false" customFormat="false" customHeight="true" hidden="false" ht="50.1" outlineLevel="0" r="459">
      <c r="A459" s="88"/>
      <c r="B459" s="88"/>
      <c r="C459" s="89"/>
      <c r="D459" s="89"/>
      <c r="E459" s="90"/>
      <c r="F459" s="91"/>
      <c r="G459" s="92"/>
      <c r="H459" s="93"/>
      <c r="I459" s="94"/>
      <c r="J459" s="95"/>
      <c r="K459" s="96" t="s">
        <v>106</v>
      </c>
      <c r="L459" s="97" t="n">
        <v>3390</v>
      </c>
      <c r="M459" s="98" t="n">
        <v>2117</v>
      </c>
      <c r="N459" s="99" t="s">
        <v>392</v>
      </c>
      <c r="O459" s="100"/>
      <c r="P459" s="101"/>
      <c r="Q459" s="97" t="n">
        <f aca="false">P459*M459</f>
        <v>0</v>
      </c>
      <c r="R459" s="102"/>
      <c r="S459" s="103" t="n">
        <v>62</v>
      </c>
      <c r="T459" s="109"/>
      <c r="U459" s="105" t="e">
        <f aca="false">IF(EXACT(O459,Y459),M459,M459*(1-'Расчет ПРЕДЗАКАЗ'!$D$10))</f>
        <v>#NAME?</v>
      </c>
      <c r="V459" s="105" t="e">
        <f aca="false">P459*U459</f>
        <v>#NAME?</v>
      </c>
      <c r="W459" s="105" t="e">
        <f aca="false">IF(EXACT(O459,Y459),M459,M459*(1-'Расчет Прайс'!$D$10))</f>
        <v>#NAME?</v>
      </c>
      <c r="X459" s="105" t="e">
        <f aca="false">P459*W459</f>
        <v>#NAME?</v>
      </c>
      <c r="Y459" s="106" t="s">
        <v>101</v>
      </c>
      <c r="Z459" s="107" t="n">
        <f aca="false">IF(EXACT(O459;Y459);Q459;0)</f>
        <v>0</v>
      </c>
      <c r="AA459" s="107" t="n">
        <f aca="false">IF(Z459=0;Q459;0)</f>
        <v>0</v>
      </c>
      <c r="AB459" s="108" t="e">
        <f aca="false">IF(U459=0;"";L459/U459-1)</f>
        <v>#NAME?</v>
      </c>
      <c r="AC459" s="108" t="e">
        <f aca="false">IF(W459=0;"";L459/W459-1)</f>
        <v>#NAME?</v>
      </c>
    </row>
    <row collapsed="false" customFormat="false" customHeight="true" hidden="false" ht="50.1" outlineLevel="0" r="460">
      <c r="A460" s="88"/>
      <c r="B460" s="88"/>
      <c r="C460" s="89"/>
      <c r="D460" s="89"/>
      <c r="E460" s="90"/>
      <c r="F460" s="91"/>
      <c r="G460" s="92"/>
      <c r="H460" s="93"/>
      <c r="I460" s="94"/>
      <c r="J460" s="95"/>
      <c r="K460" s="96"/>
      <c r="L460" s="97"/>
      <c r="M460" s="98"/>
      <c r="N460" s="99"/>
      <c r="O460" s="100"/>
      <c r="P460" s="101"/>
      <c r="Q460" s="97" t="n">
        <f aca="false">P460*M460</f>
        <v>0</v>
      </c>
      <c r="R460" s="102"/>
      <c r="S460" s="103"/>
      <c r="T460" s="109"/>
      <c r="U460" s="105" t="e">
        <f aca="false">IF(EXACT(O460,Y460),M460,M460*(1-'Расчет ПРЕДЗАКАЗ'!$D$10))</f>
        <v>#NAME?</v>
      </c>
      <c r="V460" s="105" t="e">
        <f aca="false">P460*U460</f>
        <v>#NAME?</v>
      </c>
      <c r="W460" s="105" t="e">
        <f aca="false">IF(EXACT(O460,Y460),M460,M460*(1-'Расчет Прайс'!$D$10))</f>
        <v>#NAME?</v>
      </c>
      <c r="X460" s="105" t="e">
        <f aca="false">P460*W460</f>
        <v>#NAME?</v>
      </c>
      <c r="Y460" s="106" t="s">
        <v>101</v>
      </c>
      <c r="Z460" s="107" t="n">
        <f aca="false">IF(EXACT(O460;Y460);Q460;0)</f>
        <v>0</v>
      </c>
      <c r="AA460" s="107" t="n">
        <f aca="false">IF(Z460=0;Q460;0)</f>
        <v>0</v>
      </c>
      <c r="AB460" s="108" t="e">
        <f aca="false">IF(U460=0;"";L460/U460-1)</f>
        <v>#NAME?</v>
      </c>
      <c r="AC460" s="108" t="e">
        <f aca="false">IF(W460=0;"";L460/W460-1)</f>
        <v>#NAME?</v>
      </c>
    </row>
    <row collapsed="false" customFormat="false" customHeight="true" hidden="false" ht="50.1" outlineLevel="0" r="461">
      <c r="A461" s="88"/>
      <c r="B461" s="88"/>
      <c r="C461" s="89"/>
      <c r="D461" s="89"/>
      <c r="E461" s="90"/>
      <c r="F461" s="91"/>
      <c r="G461" s="92"/>
      <c r="H461" s="93"/>
      <c r="I461" s="94"/>
      <c r="J461" s="95"/>
      <c r="K461" s="96"/>
      <c r="L461" s="97"/>
      <c r="M461" s="98"/>
      <c r="N461" s="99"/>
      <c r="O461" s="100"/>
      <c r="P461" s="101"/>
      <c r="Q461" s="97" t="n">
        <f aca="false">P461*M461</f>
        <v>0</v>
      </c>
      <c r="R461" s="102"/>
      <c r="S461" s="103"/>
      <c r="T461" s="109"/>
      <c r="U461" s="105" t="e">
        <f aca="false">IF(EXACT(O461,Y461),M461,M461*(1-'Расчет ПРЕДЗАКАЗ'!$D$10))</f>
        <v>#NAME?</v>
      </c>
      <c r="V461" s="105" t="e">
        <f aca="false">P461*U461</f>
        <v>#NAME?</v>
      </c>
      <c r="W461" s="105" t="e">
        <f aca="false">IF(EXACT(O461,Y461),M461,M461*(1-'Расчет Прайс'!$D$10))</f>
        <v>#NAME?</v>
      </c>
      <c r="X461" s="105" t="e">
        <f aca="false">P461*W461</f>
        <v>#NAME?</v>
      </c>
      <c r="Y461" s="106" t="s">
        <v>101</v>
      </c>
      <c r="Z461" s="107" t="n">
        <f aca="false">IF(EXACT(O461;Y461);Q461;0)</f>
        <v>0</v>
      </c>
      <c r="AA461" s="107" t="n">
        <f aca="false">IF(Z461=0;Q461;0)</f>
        <v>0</v>
      </c>
      <c r="AB461" s="108" t="e">
        <f aca="false">IF(U461=0;"";L461/U461-1)</f>
        <v>#NAME?</v>
      </c>
      <c r="AC461" s="108" t="e">
        <f aca="false">IF(W461=0;"";L461/W461-1)</f>
        <v>#NAME?</v>
      </c>
    </row>
    <row collapsed="false" customFormat="false" customHeight="true" hidden="false" ht="50.1" outlineLevel="0" r="462">
      <c r="A462" s="88"/>
      <c r="B462" s="88"/>
      <c r="C462" s="89"/>
      <c r="D462" s="89"/>
      <c r="E462" s="90"/>
      <c r="F462" s="91"/>
      <c r="G462" s="92"/>
      <c r="H462" s="93"/>
      <c r="I462" s="94"/>
      <c r="J462" s="95"/>
      <c r="K462" s="96"/>
      <c r="L462" s="97"/>
      <c r="M462" s="98"/>
      <c r="N462" s="99"/>
      <c r="O462" s="100"/>
      <c r="P462" s="101"/>
      <c r="Q462" s="97" t="n">
        <f aca="false">P462*M462</f>
        <v>0</v>
      </c>
      <c r="R462" s="102"/>
      <c r="S462" s="103"/>
      <c r="T462" s="109"/>
      <c r="U462" s="105" t="e">
        <f aca="false">IF(EXACT(O462,Y462),M462,M462*(1-'Расчет ПРЕДЗАКАЗ'!$D$10))</f>
        <v>#NAME?</v>
      </c>
      <c r="V462" s="105" t="e">
        <f aca="false">P462*U462</f>
        <v>#NAME?</v>
      </c>
      <c r="W462" s="105" t="e">
        <f aca="false">IF(EXACT(O462,Y462),M462,M462*(1-'Расчет Прайс'!$D$10))</f>
        <v>#NAME?</v>
      </c>
      <c r="X462" s="105" t="e">
        <f aca="false">P462*W462</f>
        <v>#NAME?</v>
      </c>
      <c r="Y462" s="106" t="s">
        <v>101</v>
      </c>
      <c r="Z462" s="107" t="n">
        <f aca="false">IF(EXACT(O462;Y462);Q462;0)</f>
        <v>0</v>
      </c>
      <c r="AA462" s="107" t="n">
        <f aca="false">IF(Z462=0;Q462;0)</f>
        <v>0</v>
      </c>
      <c r="AB462" s="108" t="e">
        <f aca="false">IF(U462=0;"";L462/U462-1)</f>
        <v>#NAME?</v>
      </c>
      <c r="AC462" s="108" t="e">
        <f aca="false">IF(W462=0;"";L462/W462-1)</f>
        <v>#NAME?</v>
      </c>
    </row>
    <row collapsed="false" customFormat="false" customHeight="true" hidden="false" ht="50.1" outlineLevel="0" r="463">
      <c r="A463" s="88"/>
      <c r="B463" s="88"/>
      <c r="C463" s="89"/>
      <c r="D463" s="89"/>
      <c r="E463" s="90"/>
      <c r="F463" s="91"/>
      <c r="G463" s="92"/>
      <c r="H463" s="93"/>
      <c r="I463" s="94"/>
      <c r="J463" s="95"/>
      <c r="K463" s="96"/>
      <c r="L463" s="97"/>
      <c r="M463" s="98"/>
      <c r="N463" s="99"/>
      <c r="O463" s="100"/>
      <c r="P463" s="101"/>
      <c r="Q463" s="97" t="n">
        <f aca="false">P463*M463</f>
        <v>0</v>
      </c>
      <c r="R463" s="102"/>
      <c r="S463" s="103"/>
      <c r="T463" s="109"/>
      <c r="U463" s="105" t="e">
        <f aca="false">IF(EXACT(O463,Y463),M463,M463*(1-'Расчет ПРЕДЗАКАЗ'!$D$10))</f>
        <v>#NAME?</v>
      </c>
      <c r="V463" s="105" t="e">
        <f aca="false">P463*U463</f>
        <v>#NAME?</v>
      </c>
      <c r="W463" s="105" t="e">
        <f aca="false">IF(EXACT(O463,Y463),M463,M463*(1-'Расчет Прайс'!$D$10))</f>
        <v>#NAME?</v>
      </c>
      <c r="X463" s="105" t="e">
        <f aca="false">P463*W463</f>
        <v>#NAME?</v>
      </c>
      <c r="Y463" s="106" t="s">
        <v>101</v>
      </c>
      <c r="Z463" s="107" t="n">
        <f aca="false">IF(EXACT(O463;Y463);Q463;0)</f>
        <v>0</v>
      </c>
      <c r="AA463" s="107" t="n">
        <f aca="false">IF(Z463=0;Q463;0)</f>
        <v>0</v>
      </c>
      <c r="AB463" s="108" t="e">
        <f aca="false">IF(U463=0;"";L463/U463-1)</f>
        <v>#NAME?</v>
      </c>
      <c r="AC463" s="108" t="e">
        <f aca="false">IF(W463=0;"";L463/W463-1)</f>
        <v>#NAME?</v>
      </c>
    </row>
    <row collapsed="false" customFormat="false" customHeight="true" hidden="false" ht="50.1" outlineLevel="0" r="464">
      <c r="A464" s="88"/>
      <c r="B464" s="88"/>
      <c r="C464" s="89"/>
      <c r="D464" s="89"/>
      <c r="E464" s="90"/>
      <c r="F464" s="91"/>
      <c r="G464" s="92"/>
      <c r="H464" s="93"/>
      <c r="I464" s="94"/>
      <c r="J464" s="95"/>
      <c r="K464" s="96"/>
      <c r="L464" s="97"/>
      <c r="M464" s="98"/>
      <c r="N464" s="99"/>
      <c r="O464" s="100"/>
      <c r="P464" s="101"/>
      <c r="Q464" s="97" t="n">
        <f aca="false">P464*M464</f>
        <v>0</v>
      </c>
      <c r="R464" s="102"/>
      <c r="S464" s="103"/>
      <c r="T464" s="109"/>
      <c r="U464" s="105" t="e">
        <f aca="false">IF(EXACT(O464,Y464),M464,M464*(1-'Расчет ПРЕДЗАКАЗ'!$D$10))</f>
        <v>#NAME?</v>
      </c>
      <c r="V464" s="105" t="e">
        <f aca="false">P464*U464</f>
        <v>#NAME?</v>
      </c>
      <c r="W464" s="105" t="e">
        <f aca="false">IF(EXACT(O464,Y464),M464,M464*(1-'Расчет Прайс'!$D$10))</f>
        <v>#NAME?</v>
      </c>
      <c r="X464" s="105" t="e">
        <f aca="false">P464*W464</f>
        <v>#NAME?</v>
      </c>
      <c r="Y464" s="106" t="s">
        <v>101</v>
      </c>
      <c r="Z464" s="107" t="n">
        <f aca="false">IF(EXACT(O464;Y464);Q464;0)</f>
        <v>0</v>
      </c>
      <c r="AA464" s="107" t="n">
        <f aca="false">IF(Z464=0;Q464;0)</f>
        <v>0</v>
      </c>
      <c r="AB464" s="108" t="e">
        <f aca="false">IF(U464=0;"";L464/U464-1)</f>
        <v>#NAME?</v>
      </c>
      <c r="AC464" s="108" t="e">
        <f aca="false">IF(W464=0;"";L464/W464-1)</f>
        <v>#NAME?</v>
      </c>
    </row>
    <row collapsed="false" customFormat="false" customHeight="true" hidden="false" ht="50.1" outlineLevel="0" r="465">
      <c r="A465" s="88"/>
      <c r="B465" s="88"/>
      <c r="C465" s="89"/>
      <c r="D465" s="89"/>
      <c r="E465" s="90"/>
      <c r="F465" s="91"/>
      <c r="G465" s="92"/>
      <c r="H465" s="93"/>
      <c r="I465" s="94"/>
      <c r="J465" s="95"/>
      <c r="K465" s="96"/>
      <c r="L465" s="97"/>
      <c r="M465" s="98"/>
      <c r="N465" s="112"/>
      <c r="O465" s="100"/>
      <c r="P465" s="101"/>
      <c r="Q465" s="97" t="n">
        <f aca="false">P465*M465</f>
        <v>0</v>
      </c>
      <c r="R465" s="110"/>
      <c r="S465" s="103"/>
      <c r="T465" s="111"/>
      <c r="U465" s="105" t="e">
        <f aca="false">IF(EXACT(O465,Y465),M465,M465*(1-'Расчет ПРЕДЗАКАЗ'!$D$10))</f>
        <v>#NAME?</v>
      </c>
      <c r="V465" s="105" t="e">
        <f aca="false">P465*U465</f>
        <v>#NAME?</v>
      </c>
      <c r="W465" s="105" t="e">
        <f aca="false">IF(EXACT(O465,Y465),M465,M465*(1-'Расчет Прайс'!$D$10))</f>
        <v>#NAME?</v>
      </c>
      <c r="X465" s="105" t="e">
        <f aca="false">P465*W465</f>
        <v>#NAME?</v>
      </c>
      <c r="Y465" s="106" t="s">
        <v>101</v>
      </c>
      <c r="Z465" s="107" t="n">
        <f aca="false">IF(EXACT(O465;Y465);Q465;0)</f>
        <v>0</v>
      </c>
      <c r="AA465" s="107" t="n">
        <f aca="false">IF(Z465=0;Q465;0)</f>
        <v>0</v>
      </c>
      <c r="AB465" s="108" t="e">
        <f aca="false">IF(U465=0;"";L465/U465-1)</f>
        <v>#NAME?</v>
      </c>
      <c r="AC465" s="108" t="e">
        <f aca="false">IF(W465=0;"";L465/W465-1)</f>
        <v>#NAME?</v>
      </c>
    </row>
    <row collapsed="false" customFormat="false" customHeight="true" hidden="false" ht="50.1" outlineLevel="0" r="466">
      <c r="A466" s="88"/>
      <c r="B466" s="88"/>
      <c r="C466" s="89"/>
      <c r="D466" s="89"/>
      <c r="E466" s="90"/>
      <c r="F466" s="91"/>
      <c r="G466" s="92"/>
      <c r="H466" s="93"/>
      <c r="I466" s="94"/>
      <c r="J466" s="95"/>
      <c r="K466" s="96"/>
      <c r="L466" s="97"/>
      <c r="M466" s="98"/>
      <c r="N466" s="112"/>
      <c r="O466" s="100"/>
      <c r="P466" s="101"/>
      <c r="Q466" s="97" t="n">
        <f aca="false">P466*M466</f>
        <v>0</v>
      </c>
      <c r="R466" s="110"/>
      <c r="S466" s="103"/>
      <c r="T466" s="111"/>
      <c r="U466" s="105" t="e">
        <f aca="false">IF(EXACT(O466,Y466),M466,M466*(1-'Расчет ПРЕДЗАКАЗ'!$D$10))</f>
        <v>#NAME?</v>
      </c>
      <c r="V466" s="105" t="e">
        <f aca="false">P466*U466</f>
        <v>#NAME?</v>
      </c>
      <c r="W466" s="105" t="e">
        <f aca="false">IF(EXACT(O466,Y466),M466,M466*(1-'Расчет Прайс'!$D$10))</f>
        <v>#NAME?</v>
      </c>
      <c r="X466" s="105" t="e">
        <f aca="false">P466*W466</f>
        <v>#NAME?</v>
      </c>
      <c r="Y466" s="106" t="s">
        <v>101</v>
      </c>
      <c r="Z466" s="107" t="n">
        <f aca="false">IF(EXACT(O466;Y466);Q466;0)</f>
        <v>0</v>
      </c>
      <c r="AA466" s="107" t="n">
        <f aca="false">IF(Z466=0;Q466;0)</f>
        <v>0</v>
      </c>
      <c r="AB466" s="108" t="e">
        <f aca="false">IF(U466=0;"";L466/U466-1)</f>
        <v>#NAME?</v>
      </c>
      <c r="AC466" s="108" t="e">
        <f aca="false">IF(W466=0;"";L466/W466-1)</f>
        <v>#NAME?</v>
      </c>
    </row>
    <row collapsed="false" customFormat="false" customHeight="true" hidden="false" ht="50.1" outlineLevel="0" r="467">
      <c r="A467" s="88"/>
      <c r="B467" s="88"/>
      <c r="C467" s="89"/>
      <c r="D467" s="89"/>
      <c r="E467" s="90"/>
      <c r="F467" s="91"/>
      <c r="G467" s="92"/>
      <c r="H467" s="93"/>
      <c r="I467" s="94"/>
      <c r="J467" s="95"/>
      <c r="K467" s="96"/>
      <c r="L467" s="97"/>
      <c r="M467" s="98"/>
      <c r="N467" s="110"/>
      <c r="O467" s="100"/>
      <c r="P467" s="101"/>
      <c r="Q467" s="97" t="n">
        <f aca="false">P467*M467</f>
        <v>0</v>
      </c>
      <c r="R467" s="110"/>
      <c r="S467" s="103"/>
      <c r="T467" s="111"/>
      <c r="U467" s="105" t="e">
        <f aca="false">IF(EXACT(O467,Y467),M467,M467*(1-'Расчет ПРЕДЗАКАЗ'!$D$10))</f>
        <v>#NAME?</v>
      </c>
      <c r="V467" s="105" t="e">
        <f aca="false">P467*U467</f>
        <v>#NAME?</v>
      </c>
      <c r="W467" s="105" t="e">
        <f aca="false">IF(EXACT(O467,Y467),M467,M467*(1-'Расчет Прайс'!$D$10))</f>
        <v>#NAME?</v>
      </c>
      <c r="X467" s="105" t="e">
        <f aca="false">P467*W467</f>
        <v>#NAME?</v>
      </c>
      <c r="Y467" s="106" t="s">
        <v>101</v>
      </c>
      <c r="Z467" s="107" t="n">
        <f aca="false">IF(EXACT(O467;Y467);Q467;0)</f>
        <v>0</v>
      </c>
      <c r="AA467" s="107" t="n">
        <f aca="false">IF(Z467=0;Q467;0)</f>
        <v>0</v>
      </c>
      <c r="AB467" s="108" t="e">
        <f aca="false">IF(U467=0;"";L467/U467-1)</f>
        <v>#NAME?</v>
      </c>
      <c r="AC467" s="108" t="e">
        <f aca="false">IF(W467=0;"";L467/W467-1)</f>
        <v>#NAME?</v>
      </c>
    </row>
    <row collapsed="false" customFormat="false" customHeight="true" hidden="false" ht="50.1" outlineLevel="0" r="468">
      <c r="A468" s="88"/>
      <c r="B468" s="88"/>
      <c r="C468" s="89"/>
      <c r="D468" s="89"/>
      <c r="E468" s="90"/>
      <c r="F468" s="91"/>
      <c r="G468" s="92"/>
      <c r="H468" s="93"/>
      <c r="I468" s="94"/>
      <c r="J468" s="95"/>
      <c r="K468" s="96"/>
      <c r="L468" s="97"/>
      <c r="M468" s="98"/>
      <c r="N468" s="110"/>
      <c r="O468" s="100"/>
      <c r="P468" s="101"/>
      <c r="Q468" s="97" t="n">
        <f aca="false">P468*M468</f>
        <v>0</v>
      </c>
      <c r="R468" s="110"/>
      <c r="S468" s="103"/>
      <c r="T468" s="111"/>
      <c r="U468" s="105" t="e">
        <f aca="false">IF(EXACT(O468,Y468),M468,M468*(1-'Расчет ПРЕДЗАКАЗ'!$D$10))</f>
        <v>#NAME?</v>
      </c>
      <c r="V468" s="105" t="e">
        <f aca="false">P468*U468</f>
        <v>#NAME?</v>
      </c>
      <c r="W468" s="105" t="e">
        <f aca="false">IF(EXACT(O468,Y468),M468,M468*(1-'Расчет Прайс'!$D$10))</f>
        <v>#NAME?</v>
      </c>
      <c r="X468" s="105" t="e">
        <f aca="false">P468*W468</f>
        <v>#NAME?</v>
      </c>
      <c r="Y468" s="106" t="s">
        <v>101</v>
      </c>
      <c r="Z468" s="107" t="n">
        <f aca="false">IF(EXACT(O468;Y468);Q468;0)</f>
        <v>0</v>
      </c>
      <c r="AA468" s="107" t="n">
        <f aca="false">IF(Z468=0;Q468;0)</f>
        <v>0</v>
      </c>
      <c r="AB468" s="108" t="e">
        <f aca="false">IF(U468=0;"";L468/U468-1)</f>
        <v>#NAME?</v>
      </c>
      <c r="AC468" s="108" t="e">
        <f aca="false">IF(W468=0;"";L468/W468-1)</f>
        <v>#NAME?</v>
      </c>
    </row>
    <row collapsed="false" customFormat="false" customHeight="true" hidden="false" ht="50.1" outlineLevel="0" r="469">
      <c r="A469" s="88"/>
      <c r="B469" s="88"/>
      <c r="C469" s="89"/>
      <c r="D469" s="89"/>
      <c r="E469" s="90"/>
      <c r="F469" s="91"/>
      <c r="G469" s="92"/>
      <c r="H469" s="93"/>
      <c r="I469" s="94"/>
      <c r="J469" s="95"/>
      <c r="K469" s="96"/>
      <c r="L469" s="97"/>
      <c r="M469" s="98"/>
      <c r="N469" s="110"/>
      <c r="O469" s="100"/>
      <c r="P469" s="101"/>
      <c r="Q469" s="97" t="n">
        <f aca="false">P469*M469</f>
        <v>0</v>
      </c>
      <c r="R469" s="110"/>
      <c r="S469" s="103"/>
      <c r="T469" s="111"/>
      <c r="U469" s="105" t="e">
        <f aca="false">IF(EXACT(O469,Y469),M469,M469*(1-'Расчет ПРЕДЗАКАЗ'!$D$10))</f>
        <v>#NAME?</v>
      </c>
      <c r="V469" s="105" t="e">
        <f aca="false">P469*U469</f>
        <v>#NAME?</v>
      </c>
      <c r="W469" s="105" t="e">
        <f aca="false">IF(EXACT(O469,Y469),M469,M469*(1-'Расчет Прайс'!$D$10))</f>
        <v>#NAME?</v>
      </c>
      <c r="X469" s="105" t="e">
        <f aca="false">P469*W469</f>
        <v>#NAME?</v>
      </c>
      <c r="Y469" s="106" t="s">
        <v>101</v>
      </c>
      <c r="Z469" s="107" t="n">
        <f aca="false">IF(EXACT(O469;Y469);Q469;0)</f>
        <v>0</v>
      </c>
      <c r="AA469" s="107" t="n">
        <f aca="false">IF(Z469=0;Q469;0)</f>
        <v>0</v>
      </c>
      <c r="AB469" s="108" t="e">
        <f aca="false">IF(U469=0;"";L469/U469-1)</f>
        <v>#NAME?</v>
      </c>
      <c r="AC469" s="108" t="e">
        <f aca="false">IF(W469=0;"";L469/W469-1)</f>
        <v>#NAME?</v>
      </c>
    </row>
    <row collapsed="false" customFormat="false" customHeight="true" hidden="false" ht="50.1" outlineLevel="0" r="470">
      <c r="A470" s="88"/>
      <c r="B470" s="88"/>
      <c r="C470" s="89"/>
      <c r="D470" s="89"/>
      <c r="E470" s="90"/>
      <c r="F470" s="91"/>
      <c r="G470" s="92"/>
      <c r="H470" s="93"/>
      <c r="I470" s="94"/>
      <c r="J470" s="95"/>
      <c r="K470" s="96"/>
      <c r="L470" s="97"/>
      <c r="M470" s="98"/>
      <c r="N470" s="110"/>
      <c r="O470" s="100"/>
      <c r="P470" s="101"/>
      <c r="Q470" s="97" t="n">
        <f aca="false">P470*M470</f>
        <v>0</v>
      </c>
      <c r="R470" s="110"/>
      <c r="S470" s="103"/>
      <c r="T470" s="111"/>
      <c r="U470" s="105" t="e">
        <f aca="false">IF(EXACT(O470,Y470),M470,M470*(1-'Расчет ПРЕДЗАКАЗ'!$D$10))</f>
        <v>#NAME?</v>
      </c>
      <c r="V470" s="105" t="e">
        <f aca="false">P470*U470</f>
        <v>#NAME?</v>
      </c>
      <c r="W470" s="105" t="e">
        <f aca="false">IF(EXACT(O470,Y470),M470,M470*(1-'Расчет Прайс'!$D$10))</f>
        <v>#NAME?</v>
      </c>
      <c r="X470" s="105" t="e">
        <f aca="false">P470*W470</f>
        <v>#NAME?</v>
      </c>
      <c r="Y470" s="106" t="s">
        <v>101</v>
      </c>
      <c r="Z470" s="107" t="n">
        <f aca="false">IF(EXACT(O470;Y470);Q470;0)</f>
        <v>0</v>
      </c>
      <c r="AA470" s="107" t="n">
        <f aca="false">IF(Z470=0;Q470;0)</f>
        <v>0</v>
      </c>
      <c r="AB470" s="108" t="e">
        <f aca="false">IF(U470=0;"";L470/U470-1)</f>
        <v>#NAME?</v>
      </c>
      <c r="AC470" s="108" t="e">
        <f aca="false">IF(W470=0;"";L470/W470-1)</f>
        <v>#NAME?</v>
      </c>
    </row>
    <row collapsed="false" customFormat="false" customHeight="true" hidden="false" ht="11.25" outlineLevel="0" r="471"/>
    <row collapsed="false" customFormat="false" customHeight="true" hidden="false" ht="50.1" outlineLevel="0" r="472">
      <c r="A472" s="88" t="n">
        <v>192</v>
      </c>
      <c r="B472" s="88" t="s">
        <v>393</v>
      </c>
      <c r="C472" s="89" t="s">
        <v>394</v>
      </c>
      <c r="D472" s="89" t="s">
        <v>93</v>
      </c>
      <c r="E472" s="90" t="s">
        <v>93</v>
      </c>
      <c r="F472" s="91" t="s">
        <v>375</v>
      </c>
      <c r="G472" s="92" t="s">
        <v>133</v>
      </c>
      <c r="H472" s="93" t="s">
        <v>395</v>
      </c>
      <c r="I472" s="94" t="s">
        <v>396</v>
      </c>
      <c r="J472" s="95" t="s">
        <v>98</v>
      </c>
      <c r="K472" s="96" t="s">
        <v>99</v>
      </c>
      <c r="L472" s="97" t="n">
        <v>4340</v>
      </c>
      <c r="M472" s="98" t="n">
        <v>2711</v>
      </c>
      <c r="N472" s="99" t="s">
        <v>397</v>
      </c>
      <c r="O472" s="100"/>
      <c r="P472" s="101"/>
      <c r="Q472" s="97" t="n">
        <f aca="false">P472*M472</f>
        <v>0</v>
      </c>
      <c r="R472" s="102"/>
      <c r="S472" s="103" t="n">
        <v>188</v>
      </c>
      <c r="T472" s="104"/>
      <c r="U472" s="105" t="e">
        <f aca="false">IF(EXACT(O472,Y472),M472,M472*(1-'Расчет ПРЕДЗАКАЗ'!$D$10))</f>
        <v>#NAME?</v>
      </c>
      <c r="V472" s="105" t="e">
        <f aca="false">P472*U472</f>
        <v>#NAME?</v>
      </c>
      <c r="W472" s="105" t="e">
        <f aca="false">IF(EXACT(O472,Y472),M472,M472*(1-'Расчет Прайс'!$D$10))</f>
        <v>#NAME?</v>
      </c>
      <c r="X472" s="105" t="e">
        <f aca="false">P472*W472</f>
        <v>#NAME?</v>
      </c>
      <c r="Y472" s="106" t="s">
        <v>101</v>
      </c>
      <c r="Z472" s="107" t="n">
        <f aca="false">IF(EXACT(O472;Y472);Q472;0)</f>
        <v>0</v>
      </c>
      <c r="AA472" s="107" t="n">
        <f aca="false">IF(Z472=0;Q472;0)</f>
        <v>0</v>
      </c>
      <c r="AB472" s="108" t="e">
        <f aca="false">IF(U472=0,"",L472/U472-1)</f>
        <v>#NAME?</v>
      </c>
      <c r="AC472" s="108" t="e">
        <f aca="false">IF(W472=0,"",L472/W472-1)</f>
        <v>#NAME?</v>
      </c>
    </row>
    <row collapsed="false" customFormat="false" customHeight="true" hidden="false" ht="50.1" outlineLevel="0" r="473">
      <c r="A473" s="88"/>
      <c r="B473" s="88"/>
      <c r="C473" s="89"/>
      <c r="D473" s="89"/>
      <c r="E473" s="90"/>
      <c r="F473" s="91"/>
      <c r="G473" s="92"/>
      <c r="H473" s="93"/>
      <c r="I473" s="94"/>
      <c r="J473" s="95"/>
      <c r="K473" s="96" t="s">
        <v>102</v>
      </c>
      <c r="L473" s="97" t="n">
        <v>4340</v>
      </c>
      <c r="M473" s="98" t="n">
        <v>2711</v>
      </c>
      <c r="N473" s="99" t="s">
        <v>398</v>
      </c>
      <c r="O473" s="100"/>
      <c r="P473" s="101"/>
      <c r="Q473" s="97" t="n">
        <f aca="false">P473*M473</f>
        <v>0</v>
      </c>
      <c r="R473" s="102"/>
      <c r="S473" s="103" t="n">
        <v>344</v>
      </c>
      <c r="T473" s="109"/>
      <c r="U473" s="105" t="e">
        <f aca="false">IF(EXACT(O473,Y473),M473,M473*(1-'Расчет ПРЕДЗАКАЗ'!$D$10))</f>
        <v>#NAME?</v>
      </c>
      <c r="V473" s="105" t="e">
        <f aca="false">P473*U473</f>
        <v>#NAME?</v>
      </c>
      <c r="W473" s="105" t="e">
        <f aca="false">IF(EXACT(O473,Y473),M473,M473*(1-'Расчет Прайс'!$D$10))</f>
        <v>#NAME?</v>
      </c>
      <c r="X473" s="105" t="e">
        <f aca="false">P473*W473</f>
        <v>#NAME?</v>
      </c>
      <c r="Y473" s="106" t="s">
        <v>101</v>
      </c>
      <c r="Z473" s="107" t="n">
        <f aca="false">IF(EXACT(O473;Y473);Q473;0)</f>
        <v>0</v>
      </c>
      <c r="AA473" s="107" t="n">
        <f aca="false">IF(Z473=0;Q473;0)</f>
        <v>0</v>
      </c>
      <c r="AB473" s="108" t="e">
        <f aca="false">IF(U473=0;"";L473/U473-1)</f>
        <v>#NAME?</v>
      </c>
      <c r="AC473" s="108" t="e">
        <f aca="false">IF(W473=0;"";L473/W473-1)</f>
        <v>#NAME?</v>
      </c>
    </row>
    <row collapsed="false" customFormat="false" customHeight="true" hidden="false" ht="50.1" outlineLevel="0" r="474">
      <c r="A474" s="88"/>
      <c r="B474" s="88"/>
      <c r="C474" s="89"/>
      <c r="D474" s="89"/>
      <c r="E474" s="90"/>
      <c r="F474" s="91"/>
      <c r="G474" s="92"/>
      <c r="H474" s="93"/>
      <c r="I474" s="94"/>
      <c r="J474" s="95"/>
      <c r="K474" s="96" t="s">
        <v>123</v>
      </c>
      <c r="L474" s="97" t="n">
        <v>4340</v>
      </c>
      <c r="M474" s="98" t="n">
        <v>2711</v>
      </c>
      <c r="N474" s="99" t="s">
        <v>399</v>
      </c>
      <c r="O474" s="100"/>
      <c r="P474" s="101"/>
      <c r="Q474" s="97" t="n">
        <f aca="false">P474*M474</f>
        <v>0</v>
      </c>
      <c r="R474" s="102"/>
      <c r="S474" s="103" t="n">
        <v>172</v>
      </c>
      <c r="T474" s="109"/>
      <c r="U474" s="105" t="e">
        <f aca="false">IF(EXACT(O474,Y474),M474,M474*(1-'Расчет ПРЕДЗАКАЗ'!$D$10))</f>
        <v>#NAME?</v>
      </c>
      <c r="V474" s="105" t="e">
        <f aca="false">P474*U474</f>
        <v>#NAME?</v>
      </c>
      <c r="W474" s="105" t="e">
        <f aca="false">IF(EXACT(O474,Y474),M474,M474*(1-'Расчет Прайс'!$D$10))</f>
        <v>#NAME?</v>
      </c>
      <c r="X474" s="105" t="e">
        <f aca="false">P474*W474</f>
        <v>#NAME?</v>
      </c>
      <c r="Y474" s="106" t="s">
        <v>101</v>
      </c>
      <c r="Z474" s="107" t="n">
        <f aca="false">IF(EXACT(O474;Y474);Q474;0)</f>
        <v>0</v>
      </c>
      <c r="AA474" s="107" t="n">
        <f aca="false">IF(Z474=0;Q474;0)</f>
        <v>0</v>
      </c>
      <c r="AB474" s="108" t="e">
        <f aca="false">IF(U474=0;"";L474/U474-1)</f>
        <v>#NAME?</v>
      </c>
      <c r="AC474" s="108" t="e">
        <f aca="false">IF(W474=0;"";L474/W474-1)</f>
        <v>#NAME?</v>
      </c>
    </row>
    <row collapsed="false" customFormat="false" customHeight="true" hidden="false" ht="50.1" outlineLevel="0" r="475">
      <c r="A475" s="88"/>
      <c r="B475" s="88"/>
      <c r="C475" s="89"/>
      <c r="D475" s="89"/>
      <c r="E475" s="90"/>
      <c r="F475" s="91"/>
      <c r="G475" s="92"/>
      <c r="H475" s="93"/>
      <c r="I475" s="94"/>
      <c r="J475" s="95"/>
      <c r="K475" s="96" t="s">
        <v>104</v>
      </c>
      <c r="L475" s="97" t="n">
        <v>4340</v>
      </c>
      <c r="M475" s="98" t="n">
        <v>2711</v>
      </c>
      <c r="N475" s="99" t="s">
        <v>400</v>
      </c>
      <c r="O475" s="100"/>
      <c r="P475" s="101"/>
      <c r="Q475" s="97" t="n">
        <f aca="false">P475*M475</f>
        <v>0</v>
      </c>
      <c r="R475" s="102"/>
      <c r="S475" s="103" t="n">
        <v>308</v>
      </c>
      <c r="T475" s="109"/>
      <c r="U475" s="105" t="e">
        <f aca="false">IF(EXACT(O475,Y475),M475,M475*(1-'Расчет ПРЕДЗАКАЗ'!$D$10))</f>
        <v>#NAME?</v>
      </c>
      <c r="V475" s="105" t="e">
        <f aca="false">P475*U475</f>
        <v>#NAME?</v>
      </c>
      <c r="W475" s="105" t="e">
        <f aca="false">IF(EXACT(O475,Y475),M475,M475*(1-'Расчет Прайс'!$D$10))</f>
        <v>#NAME?</v>
      </c>
      <c r="X475" s="105" t="e">
        <f aca="false">P475*W475</f>
        <v>#NAME?</v>
      </c>
      <c r="Y475" s="106" t="s">
        <v>101</v>
      </c>
      <c r="Z475" s="107" t="n">
        <f aca="false">IF(EXACT(O475;Y475);Q475;0)</f>
        <v>0</v>
      </c>
      <c r="AA475" s="107" t="n">
        <f aca="false">IF(Z475=0;Q475;0)</f>
        <v>0</v>
      </c>
      <c r="AB475" s="108" t="e">
        <f aca="false">IF(U475=0;"";L475/U475-1)</f>
        <v>#NAME?</v>
      </c>
      <c r="AC475" s="108" t="e">
        <f aca="false">IF(W475=0;"";L475/W475-1)</f>
        <v>#NAME?</v>
      </c>
    </row>
    <row collapsed="false" customFormat="false" customHeight="true" hidden="false" ht="50.1" outlineLevel="0" r="476">
      <c r="A476" s="88"/>
      <c r="B476" s="88"/>
      <c r="C476" s="89"/>
      <c r="D476" s="89"/>
      <c r="E476" s="90"/>
      <c r="F476" s="91"/>
      <c r="G476" s="92"/>
      <c r="H476" s="93"/>
      <c r="I476" s="94"/>
      <c r="J476" s="95"/>
      <c r="K476" s="96" t="s">
        <v>106</v>
      </c>
      <c r="L476" s="97" t="n">
        <v>4340</v>
      </c>
      <c r="M476" s="98" t="n">
        <v>2711</v>
      </c>
      <c r="N476" s="99" t="s">
        <v>401</v>
      </c>
      <c r="O476" s="100"/>
      <c r="P476" s="101"/>
      <c r="Q476" s="97" t="n">
        <f aca="false">P476*M476</f>
        <v>0</v>
      </c>
      <c r="R476" s="102"/>
      <c r="S476" s="103" t="n">
        <v>343</v>
      </c>
      <c r="T476" s="109"/>
      <c r="U476" s="105" t="e">
        <f aca="false">IF(EXACT(O476,Y476),M476,M476*(1-'Расчет ПРЕДЗАКАЗ'!$D$10))</f>
        <v>#NAME?</v>
      </c>
      <c r="V476" s="105" t="e">
        <f aca="false">P476*U476</f>
        <v>#NAME?</v>
      </c>
      <c r="W476" s="105" t="e">
        <f aca="false">IF(EXACT(O476,Y476),M476,M476*(1-'Расчет Прайс'!$D$10))</f>
        <v>#NAME?</v>
      </c>
      <c r="X476" s="105" t="e">
        <f aca="false">P476*W476</f>
        <v>#NAME?</v>
      </c>
      <c r="Y476" s="106" t="s">
        <v>101</v>
      </c>
      <c r="Z476" s="107" t="n">
        <f aca="false">IF(EXACT(O476;Y476);Q476;0)</f>
        <v>0</v>
      </c>
      <c r="AA476" s="107" t="n">
        <f aca="false">IF(Z476=0;Q476;0)</f>
        <v>0</v>
      </c>
      <c r="AB476" s="108" t="e">
        <f aca="false">IF(U476=0;"";L476/U476-1)</f>
        <v>#NAME?</v>
      </c>
      <c r="AC476" s="108" t="e">
        <f aca="false">IF(W476=0;"";L476/W476-1)</f>
        <v>#NAME?</v>
      </c>
    </row>
    <row collapsed="false" customFormat="false" customHeight="true" hidden="false" ht="50.1" outlineLevel="0" r="477">
      <c r="A477" s="88"/>
      <c r="B477" s="88"/>
      <c r="C477" s="89"/>
      <c r="D477" s="89"/>
      <c r="E477" s="90"/>
      <c r="F477" s="91"/>
      <c r="G477" s="92"/>
      <c r="H477" s="93"/>
      <c r="I477" s="94"/>
      <c r="J477" s="95"/>
      <c r="K477" s="96" t="s">
        <v>108</v>
      </c>
      <c r="L477" s="97" t="n">
        <v>4340</v>
      </c>
      <c r="M477" s="98" t="n">
        <v>2711</v>
      </c>
      <c r="N477" s="99" t="s">
        <v>402</v>
      </c>
      <c r="O477" s="100"/>
      <c r="P477" s="101"/>
      <c r="Q477" s="97" t="n">
        <f aca="false">P477*M477</f>
        <v>0</v>
      </c>
      <c r="R477" s="102"/>
      <c r="S477" s="103" t="n">
        <v>95</v>
      </c>
      <c r="T477" s="109"/>
      <c r="U477" s="105" t="e">
        <f aca="false">IF(EXACT(O477,Y477),M477,M477*(1-'Расчет ПРЕДЗАКАЗ'!$D$10))</f>
        <v>#NAME?</v>
      </c>
      <c r="V477" s="105" t="e">
        <f aca="false">P477*U477</f>
        <v>#NAME?</v>
      </c>
      <c r="W477" s="105" t="e">
        <f aca="false">IF(EXACT(O477,Y477),M477,M477*(1-'Расчет Прайс'!$D$10))</f>
        <v>#NAME?</v>
      </c>
      <c r="X477" s="105" t="e">
        <f aca="false">P477*W477</f>
        <v>#NAME?</v>
      </c>
      <c r="Y477" s="106" t="s">
        <v>101</v>
      </c>
      <c r="Z477" s="107" t="n">
        <f aca="false">IF(EXACT(O477;Y477);Q477;0)</f>
        <v>0</v>
      </c>
      <c r="AA477" s="107" t="n">
        <f aca="false">IF(Z477=0;Q477;0)</f>
        <v>0</v>
      </c>
      <c r="AB477" s="108" t="e">
        <f aca="false">IF(U477=0;"";L477/U477-1)</f>
        <v>#NAME?</v>
      </c>
      <c r="AC477" s="108" t="e">
        <f aca="false">IF(W477=0;"";L477/W477-1)</f>
        <v>#NAME?</v>
      </c>
    </row>
    <row collapsed="false" customFormat="false" customHeight="true" hidden="false" ht="50.1" outlineLevel="0" r="478">
      <c r="A478" s="88"/>
      <c r="B478" s="88"/>
      <c r="C478" s="89"/>
      <c r="D478" s="89"/>
      <c r="E478" s="90"/>
      <c r="F478" s="91"/>
      <c r="G478" s="92"/>
      <c r="H478" s="93"/>
      <c r="I478" s="94"/>
      <c r="J478" s="95"/>
      <c r="K478" s="96" t="s">
        <v>110</v>
      </c>
      <c r="L478" s="97" t="n">
        <v>4340</v>
      </c>
      <c r="M478" s="98" t="n">
        <v>2711</v>
      </c>
      <c r="N478" s="99" t="s">
        <v>403</v>
      </c>
      <c r="O478" s="100"/>
      <c r="P478" s="101"/>
      <c r="Q478" s="97" t="n">
        <f aca="false">P478*M478</f>
        <v>0</v>
      </c>
      <c r="R478" s="102"/>
      <c r="S478" s="103" t="n">
        <v>197</v>
      </c>
      <c r="T478" s="109"/>
      <c r="U478" s="105" t="e">
        <f aca="false">IF(EXACT(O478,Y478),M478,M478*(1-'Расчет ПРЕДЗАКАЗ'!$D$10))</f>
        <v>#NAME?</v>
      </c>
      <c r="V478" s="105" t="e">
        <f aca="false">P478*U478</f>
        <v>#NAME?</v>
      </c>
      <c r="W478" s="105" t="e">
        <f aca="false">IF(EXACT(O478,Y478),M478,M478*(1-'Расчет Прайс'!$D$10))</f>
        <v>#NAME?</v>
      </c>
      <c r="X478" s="105" t="e">
        <f aca="false">P478*W478</f>
        <v>#NAME?</v>
      </c>
      <c r="Y478" s="106" t="s">
        <v>101</v>
      </c>
      <c r="Z478" s="107" t="n">
        <f aca="false">IF(EXACT(O478;Y478);Q478;0)</f>
        <v>0</v>
      </c>
      <c r="AA478" s="107" t="n">
        <f aca="false">IF(Z478=0;Q478;0)</f>
        <v>0</v>
      </c>
      <c r="AB478" s="108" t="e">
        <f aca="false">IF(U478=0;"";L478/U478-1)</f>
        <v>#NAME?</v>
      </c>
      <c r="AC478" s="108" t="e">
        <f aca="false">IF(W478=0;"";L478/W478-1)</f>
        <v>#NAME?</v>
      </c>
    </row>
    <row collapsed="false" customFormat="false" customHeight="true" hidden="false" ht="50.1" outlineLevel="0" r="479">
      <c r="A479" s="88"/>
      <c r="B479" s="88"/>
      <c r="C479" s="89"/>
      <c r="D479" s="89"/>
      <c r="E479" s="90"/>
      <c r="F479" s="91"/>
      <c r="G479" s="92"/>
      <c r="H479" s="93"/>
      <c r="I479" s="94"/>
      <c r="J479" s="95"/>
      <c r="K479" s="96" t="s">
        <v>112</v>
      </c>
      <c r="L479" s="97" t="n">
        <v>4340</v>
      </c>
      <c r="M479" s="98" t="n">
        <v>2711</v>
      </c>
      <c r="N479" s="99" t="s">
        <v>404</v>
      </c>
      <c r="O479" s="100"/>
      <c r="P479" s="101"/>
      <c r="Q479" s="97" t="n">
        <f aca="false">P479*M479</f>
        <v>0</v>
      </c>
      <c r="R479" s="102"/>
      <c r="S479" s="103" t="n">
        <v>45</v>
      </c>
      <c r="T479" s="109"/>
      <c r="U479" s="105" t="e">
        <f aca="false">IF(EXACT(O479,Y479),M479,M479*(1-'Расчет ПРЕДЗАКАЗ'!$D$10))</f>
        <v>#NAME?</v>
      </c>
      <c r="V479" s="105" t="e">
        <f aca="false">P479*U479</f>
        <v>#NAME?</v>
      </c>
      <c r="W479" s="105" t="e">
        <f aca="false">IF(EXACT(O479,Y479),M479,M479*(1-'Расчет Прайс'!$D$10))</f>
        <v>#NAME?</v>
      </c>
      <c r="X479" s="105" t="e">
        <f aca="false">P479*W479</f>
        <v>#NAME?</v>
      </c>
      <c r="Y479" s="106" t="s">
        <v>101</v>
      </c>
      <c r="Z479" s="107" t="n">
        <f aca="false">IF(EXACT(O479;Y479);Q479;0)</f>
        <v>0</v>
      </c>
      <c r="AA479" s="107" t="n">
        <f aca="false">IF(Z479=0;Q479;0)</f>
        <v>0</v>
      </c>
      <c r="AB479" s="108" t="e">
        <f aca="false">IF(U479=0;"";L479/U479-1)</f>
        <v>#NAME?</v>
      </c>
      <c r="AC479" s="108" t="e">
        <f aca="false">IF(W479=0;"";L479/W479-1)</f>
        <v>#NAME?</v>
      </c>
    </row>
    <row collapsed="false" customFormat="false" customHeight="true" hidden="false" ht="50.1" outlineLevel="0" r="480">
      <c r="A480" s="88"/>
      <c r="B480" s="88"/>
      <c r="C480" s="89"/>
      <c r="D480" s="89"/>
      <c r="E480" s="90"/>
      <c r="F480" s="91"/>
      <c r="G480" s="92"/>
      <c r="H480" s="93"/>
      <c r="I480" s="94"/>
      <c r="J480" s="95"/>
      <c r="K480" s="96" t="s">
        <v>114</v>
      </c>
      <c r="L480" s="97" t="n">
        <v>4340</v>
      </c>
      <c r="M480" s="98" t="n">
        <v>2711</v>
      </c>
      <c r="N480" s="99" t="s">
        <v>405</v>
      </c>
      <c r="O480" s="100"/>
      <c r="P480" s="101"/>
      <c r="Q480" s="97" t="n">
        <f aca="false">P480*M480</f>
        <v>0</v>
      </c>
      <c r="R480" s="102"/>
      <c r="S480" s="103" t="n">
        <v>82</v>
      </c>
      <c r="T480" s="109"/>
      <c r="U480" s="105" t="e">
        <f aca="false">IF(EXACT(O480,Y480),M480,M480*(1-'Расчет ПРЕДЗАКАЗ'!$D$10))</f>
        <v>#NAME?</v>
      </c>
      <c r="V480" s="105" t="e">
        <f aca="false">P480*U480</f>
        <v>#NAME?</v>
      </c>
      <c r="W480" s="105" t="e">
        <f aca="false">IF(EXACT(O480,Y480),M480,M480*(1-'Расчет Прайс'!$D$10))</f>
        <v>#NAME?</v>
      </c>
      <c r="X480" s="105" t="e">
        <f aca="false">P480*W480</f>
        <v>#NAME?</v>
      </c>
      <c r="Y480" s="106" t="s">
        <v>101</v>
      </c>
      <c r="Z480" s="107" t="n">
        <f aca="false">IF(EXACT(O480;Y480);Q480;0)</f>
        <v>0</v>
      </c>
      <c r="AA480" s="107" t="n">
        <f aca="false">IF(Z480=0;Q480;0)</f>
        <v>0</v>
      </c>
      <c r="AB480" s="108" t="e">
        <f aca="false">IF(U480=0;"";L480/U480-1)</f>
        <v>#NAME?</v>
      </c>
      <c r="AC480" s="108" t="e">
        <f aca="false">IF(W480=0;"";L480/W480-1)</f>
        <v>#NAME?</v>
      </c>
    </row>
    <row collapsed="false" customFormat="false" customHeight="true" hidden="false" ht="50.1" outlineLevel="0" r="481">
      <c r="A481" s="88"/>
      <c r="B481" s="88"/>
      <c r="C481" s="89"/>
      <c r="D481" s="89"/>
      <c r="E481" s="90"/>
      <c r="F481" s="91"/>
      <c r="G481" s="92"/>
      <c r="H481" s="93"/>
      <c r="I481" s="94"/>
      <c r="J481" s="95"/>
      <c r="K481" s="96" t="s">
        <v>263</v>
      </c>
      <c r="L481" s="97" t="n">
        <v>4340</v>
      </c>
      <c r="M481" s="98" t="n">
        <v>2711</v>
      </c>
      <c r="N481" s="112" t="s">
        <v>406</v>
      </c>
      <c r="O481" s="100"/>
      <c r="P481" s="101"/>
      <c r="Q481" s="97" t="n">
        <f aca="false">P481*M481</f>
        <v>0</v>
      </c>
      <c r="R481" s="110"/>
      <c r="S481" s="103" t="n">
        <v>1</v>
      </c>
      <c r="T481" s="111"/>
      <c r="U481" s="105" t="e">
        <f aca="false">IF(EXACT(O481,Y481),M481,M481*(1-'Расчет ПРЕДЗАКАЗ'!$D$10))</f>
        <v>#NAME?</v>
      </c>
      <c r="V481" s="105" t="e">
        <f aca="false">P481*U481</f>
        <v>#NAME?</v>
      </c>
      <c r="W481" s="105" t="e">
        <f aca="false">IF(EXACT(O481,Y481),M481,M481*(1-'Расчет Прайс'!$D$10))</f>
        <v>#NAME?</v>
      </c>
      <c r="X481" s="105" t="e">
        <f aca="false">P481*W481</f>
        <v>#NAME?</v>
      </c>
      <c r="Y481" s="106" t="s">
        <v>101</v>
      </c>
      <c r="Z481" s="107" t="n">
        <f aca="false">IF(EXACT(O481;Y481);Q481;0)</f>
        <v>0</v>
      </c>
      <c r="AA481" s="107" t="n">
        <f aca="false">IF(Z481=0;Q481;0)</f>
        <v>0</v>
      </c>
      <c r="AB481" s="108" t="e">
        <f aca="false">IF(U481=0;"";L481/U481-1)</f>
        <v>#NAME?</v>
      </c>
      <c r="AC481" s="108" t="e">
        <f aca="false">IF(W481=0;"";L481/W481-1)</f>
        <v>#NAME?</v>
      </c>
    </row>
    <row collapsed="false" customFormat="false" customHeight="true" hidden="false" ht="50.1" outlineLevel="0" r="482">
      <c r="A482" s="88"/>
      <c r="B482" s="88"/>
      <c r="C482" s="89"/>
      <c r="D482" s="89"/>
      <c r="E482" s="90"/>
      <c r="F482" s="91"/>
      <c r="G482" s="92"/>
      <c r="H482" s="93"/>
      <c r="I482" s="94"/>
      <c r="J482" s="95"/>
      <c r="K482" s="96" t="s">
        <v>265</v>
      </c>
      <c r="L482" s="97" t="n">
        <v>4340</v>
      </c>
      <c r="M482" s="98" t="n">
        <v>2711</v>
      </c>
      <c r="N482" s="112" t="s">
        <v>407</v>
      </c>
      <c r="O482" s="100"/>
      <c r="P482" s="101"/>
      <c r="Q482" s="97" t="n">
        <f aca="false">P482*M482</f>
        <v>0</v>
      </c>
      <c r="R482" s="110"/>
      <c r="S482" s="103" t="n">
        <v>1</v>
      </c>
      <c r="T482" s="111"/>
      <c r="U482" s="105" t="e">
        <f aca="false">IF(EXACT(O482,Y482),M482,M482*(1-'Расчет ПРЕДЗАКАЗ'!$D$10))</f>
        <v>#NAME?</v>
      </c>
      <c r="V482" s="105" t="e">
        <f aca="false">P482*U482</f>
        <v>#NAME?</v>
      </c>
      <c r="W482" s="105" t="e">
        <f aca="false">IF(EXACT(O482,Y482),M482,M482*(1-'Расчет Прайс'!$D$10))</f>
        <v>#NAME?</v>
      </c>
      <c r="X482" s="105" t="e">
        <f aca="false">P482*W482</f>
        <v>#NAME?</v>
      </c>
      <c r="Y482" s="106" t="s">
        <v>101</v>
      </c>
      <c r="Z482" s="107" t="n">
        <f aca="false">IF(EXACT(O482;Y482);Q482;0)</f>
        <v>0</v>
      </c>
      <c r="AA482" s="107" t="n">
        <f aca="false">IF(Z482=0;Q482;0)</f>
        <v>0</v>
      </c>
      <c r="AB482" s="108" t="e">
        <f aca="false">IF(U482=0;"";L482/U482-1)</f>
        <v>#NAME?</v>
      </c>
      <c r="AC482" s="108" t="e">
        <f aca="false">IF(W482=0;"";L482/W482-1)</f>
        <v>#NAME?</v>
      </c>
    </row>
    <row collapsed="false" customFormat="false" customHeight="true" hidden="false" ht="50.1" outlineLevel="0" r="483">
      <c r="A483" s="88"/>
      <c r="B483" s="88"/>
      <c r="C483" s="89"/>
      <c r="D483" s="89"/>
      <c r="E483" s="90"/>
      <c r="F483" s="91"/>
      <c r="G483" s="92"/>
      <c r="H483" s="93"/>
      <c r="I483" s="94"/>
      <c r="J483" s="95"/>
      <c r="K483" s="96"/>
      <c r="L483" s="97"/>
      <c r="M483" s="98"/>
      <c r="N483" s="110"/>
      <c r="O483" s="100"/>
      <c r="P483" s="101"/>
      <c r="Q483" s="97" t="n">
        <f aca="false">P483*M483</f>
        <v>0</v>
      </c>
      <c r="R483" s="110"/>
      <c r="S483" s="103"/>
      <c r="T483" s="111"/>
      <c r="U483" s="105" t="e">
        <f aca="false">IF(EXACT(O483,Y483),M483,M483*(1-'Расчет ПРЕДЗАКАЗ'!$D$10))</f>
        <v>#NAME?</v>
      </c>
      <c r="V483" s="105" t="e">
        <f aca="false">P483*U483</f>
        <v>#NAME?</v>
      </c>
      <c r="W483" s="105" t="e">
        <f aca="false">IF(EXACT(O483,Y483),M483,M483*(1-'Расчет Прайс'!$D$10))</f>
        <v>#NAME?</v>
      </c>
      <c r="X483" s="105" t="e">
        <f aca="false">P483*W483</f>
        <v>#NAME?</v>
      </c>
      <c r="Y483" s="106" t="s">
        <v>101</v>
      </c>
      <c r="Z483" s="107" t="n">
        <f aca="false">IF(EXACT(O483;Y483);Q483;0)</f>
        <v>0</v>
      </c>
      <c r="AA483" s="107" t="n">
        <f aca="false">IF(Z483=0;Q483;0)</f>
        <v>0</v>
      </c>
      <c r="AB483" s="108" t="e">
        <f aca="false">IF(U483=0;"";L483/U483-1)</f>
        <v>#NAME?</v>
      </c>
      <c r="AC483" s="108" t="e">
        <f aca="false">IF(W483=0;"";L483/W483-1)</f>
        <v>#NAME?</v>
      </c>
    </row>
    <row collapsed="false" customFormat="false" customHeight="true" hidden="false" ht="50.1" outlineLevel="0" r="484">
      <c r="A484" s="88"/>
      <c r="B484" s="88"/>
      <c r="C484" s="89"/>
      <c r="D484" s="89"/>
      <c r="E484" s="90"/>
      <c r="F484" s="91"/>
      <c r="G484" s="92"/>
      <c r="H484" s="93"/>
      <c r="I484" s="94"/>
      <c r="J484" s="95"/>
      <c r="K484" s="96"/>
      <c r="L484" s="97"/>
      <c r="M484" s="98"/>
      <c r="N484" s="110"/>
      <c r="O484" s="100"/>
      <c r="P484" s="101"/>
      <c r="Q484" s="97" t="n">
        <f aca="false">P484*M484</f>
        <v>0</v>
      </c>
      <c r="R484" s="110"/>
      <c r="S484" s="103"/>
      <c r="T484" s="111"/>
      <c r="U484" s="105" t="e">
        <f aca="false">IF(EXACT(O484,Y484),M484,M484*(1-'Расчет ПРЕДЗАКАЗ'!$D$10))</f>
        <v>#NAME?</v>
      </c>
      <c r="V484" s="105" t="e">
        <f aca="false">P484*U484</f>
        <v>#NAME?</v>
      </c>
      <c r="W484" s="105" t="e">
        <f aca="false">IF(EXACT(O484,Y484),M484,M484*(1-'Расчет Прайс'!$D$10))</f>
        <v>#NAME?</v>
      </c>
      <c r="X484" s="105" t="e">
        <f aca="false">P484*W484</f>
        <v>#NAME?</v>
      </c>
      <c r="Y484" s="106" t="s">
        <v>101</v>
      </c>
      <c r="Z484" s="107" t="n">
        <f aca="false">IF(EXACT(O484;Y484);Q484;0)</f>
        <v>0</v>
      </c>
      <c r="AA484" s="107" t="n">
        <f aca="false">IF(Z484=0;Q484;0)</f>
        <v>0</v>
      </c>
      <c r="AB484" s="108" t="e">
        <f aca="false">IF(U484=0;"";L484/U484-1)</f>
        <v>#NAME?</v>
      </c>
      <c r="AC484" s="108" t="e">
        <f aca="false">IF(W484=0;"";L484/W484-1)</f>
        <v>#NAME?</v>
      </c>
    </row>
    <row collapsed="false" customFormat="false" customHeight="true" hidden="false" ht="50.1" outlineLevel="0" r="485">
      <c r="A485" s="88"/>
      <c r="B485" s="88"/>
      <c r="C485" s="89"/>
      <c r="D485" s="89"/>
      <c r="E485" s="90"/>
      <c r="F485" s="91"/>
      <c r="G485" s="92"/>
      <c r="H485" s="93"/>
      <c r="I485" s="94"/>
      <c r="J485" s="95"/>
      <c r="K485" s="96"/>
      <c r="L485" s="97"/>
      <c r="M485" s="98"/>
      <c r="N485" s="110"/>
      <c r="O485" s="100"/>
      <c r="P485" s="101"/>
      <c r="Q485" s="97" t="n">
        <f aca="false">P485*M485</f>
        <v>0</v>
      </c>
      <c r="R485" s="110"/>
      <c r="S485" s="103"/>
      <c r="T485" s="111"/>
      <c r="U485" s="105" t="e">
        <f aca="false">IF(EXACT(O485,Y485),M485,M485*(1-'Расчет ПРЕДЗАКАЗ'!$D$10))</f>
        <v>#NAME?</v>
      </c>
      <c r="V485" s="105" t="e">
        <f aca="false">P485*U485</f>
        <v>#NAME?</v>
      </c>
      <c r="W485" s="105" t="e">
        <f aca="false">IF(EXACT(O485,Y485),M485,M485*(1-'Расчет Прайс'!$D$10))</f>
        <v>#NAME?</v>
      </c>
      <c r="X485" s="105" t="e">
        <f aca="false">P485*W485</f>
        <v>#NAME?</v>
      </c>
      <c r="Y485" s="106" t="s">
        <v>101</v>
      </c>
      <c r="Z485" s="107" t="n">
        <f aca="false">IF(EXACT(O485;Y485);Q485;0)</f>
        <v>0</v>
      </c>
      <c r="AA485" s="107" t="n">
        <f aca="false">IF(Z485=0;Q485;0)</f>
        <v>0</v>
      </c>
      <c r="AB485" s="108" t="e">
        <f aca="false">IF(U485=0;"";L485/U485-1)</f>
        <v>#NAME?</v>
      </c>
      <c r="AC485" s="108" t="e">
        <f aca="false">IF(W485=0;"";L485/W485-1)</f>
        <v>#NAME?</v>
      </c>
    </row>
    <row collapsed="false" customFormat="false" customHeight="true" hidden="false" ht="50.1" outlineLevel="0" r="486">
      <c r="A486" s="88"/>
      <c r="B486" s="88"/>
      <c r="C486" s="89"/>
      <c r="D486" s="89"/>
      <c r="E486" s="90"/>
      <c r="F486" s="91"/>
      <c r="G486" s="92"/>
      <c r="H486" s="93"/>
      <c r="I486" s="94"/>
      <c r="J486" s="95"/>
      <c r="K486" s="96"/>
      <c r="L486" s="97"/>
      <c r="M486" s="98"/>
      <c r="N486" s="110"/>
      <c r="O486" s="100"/>
      <c r="P486" s="101"/>
      <c r="Q486" s="97" t="n">
        <f aca="false">P486*M486</f>
        <v>0</v>
      </c>
      <c r="R486" s="110"/>
      <c r="S486" s="103"/>
      <c r="T486" s="111"/>
      <c r="U486" s="105" t="e">
        <f aca="false">IF(EXACT(O486,Y486),M486,M486*(1-'Расчет ПРЕДЗАКАЗ'!$D$10))</f>
        <v>#NAME?</v>
      </c>
      <c r="V486" s="105" t="e">
        <f aca="false">P486*U486</f>
        <v>#NAME?</v>
      </c>
      <c r="W486" s="105" t="e">
        <f aca="false">IF(EXACT(O486,Y486),M486,M486*(1-'Расчет Прайс'!$D$10))</f>
        <v>#NAME?</v>
      </c>
      <c r="X486" s="105" t="e">
        <f aca="false">P486*W486</f>
        <v>#NAME?</v>
      </c>
      <c r="Y486" s="106" t="s">
        <v>101</v>
      </c>
      <c r="Z486" s="107" t="n">
        <f aca="false">IF(EXACT(O486;Y486);Q486;0)</f>
        <v>0</v>
      </c>
      <c r="AA486" s="107" t="n">
        <f aca="false">IF(Z486=0;Q486;0)</f>
        <v>0</v>
      </c>
      <c r="AB486" s="108" t="e">
        <f aca="false">IF(U486=0;"";L486/U486-1)</f>
        <v>#NAME?</v>
      </c>
      <c r="AC486" s="108" t="e">
        <f aca="false">IF(W486=0;"";L486/W486-1)</f>
        <v>#NAME?</v>
      </c>
    </row>
    <row collapsed="false" customFormat="false" customHeight="true" hidden="false" ht="11.25" outlineLevel="0" r="487"/>
    <row collapsed="false" customFormat="false" customHeight="true" hidden="false" ht="50.1" outlineLevel="0" r="488">
      <c r="A488" s="88" t="n">
        <v>193</v>
      </c>
      <c r="B488" s="88" t="s">
        <v>408</v>
      </c>
      <c r="C488" s="89" t="s">
        <v>409</v>
      </c>
      <c r="D488" s="89" t="s">
        <v>93</v>
      </c>
      <c r="E488" s="90" t="s">
        <v>93</v>
      </c>
      <c r="F488" s="91" t="s">
        <v>410</v>
      </c>
      <c r="G488" s="92" t="s">
        <v>411</v>
      </c>
      <c r="H488" s="93"/>
      <c r="I488" s="94" t="s">
        <v>412</v>
      </c>
      <c r="J488" s="95" t="s">
        <v>98</v>
      </c>
      <c r="K488" s="96" t="s">
        <v>99</v>
      </c>
      <c r="L488" s="97" t="n">
        <v>3840</v>
      </c>
      <c r="M488" s="98" t="n">
        <v>2399</v>
      </c>
      <c r="N488" s="99" t="s">
        <v>413</v>
      </c>
      <c r="O488" s="100"/>
      <c r="P488" s="101"/>
      <c r="Q488" s="97" t="n">
        <f aca="false">P488*M488</f>
        <v>0</v>
      </c>
      <c r="R488" s="102"/>
      <c r="S488" s="103" t="n">
        <v>29</v>
      </c>
      <c r="T488" s="104"/>
      <c r="U488" s="105" t="e">
        <f aca="false">IF(EXACT(O488,Y488),M488,M488*(1-'Расчет ПРЕДЗАКАЗ'!$D$10))</f>
        <v>#NAME?</v>
      </c>
      <c r="V488" s="105" t="e">
        <f aca="false">P488*U488</f>
        <v>#NAME?</v>
      </c>
      <c r="W488" s="105" t="e">
        <f aca="false">IF(EXACT(O488,Y488),M488,M488*(1-'Расчет Прайс'!$D$10))</f>
        <v>#NAME?</v>
      </c>
      <c r="X488" s="105" t="e">
        <f aca="false">P488*W488</f>
        <v>#NAME?</v>
      </c>
      <c r="Y488" s="106" t="s">
        <v>101</v>
      </c>
      <c r="Z488" s="107" t="n">
        <f aca="false">IF(EXACT(O488;Y488);Q488;0)</f>
        <v>0</v>
      </c>
      <c r="AA488" s="107" t="n">
        <f aca="false">IF(Z488=0;Q488;0)</f>
        <v>0</v>
      </c>
      <c r="AB488" s="108" t="e">
        <f aca="false">IF(U488=0,"",L488/U488-1)</f>
        <v>#NAME?</v>
      </c>
      <c r="AC488" s="108" t="e">
        <f aca="false">IF(W488=0,"",L488/W488-1)</f>
        <v>#NAME?</v>
      </c>
    </row>
    <row collapsed="false" customFormat="false" customHeight="true" hidden="false" ht="50.1" outlineLevel="0" r="489">
      <c r="A489" s="88"/>
      <c r="B489" s="88"/>
      <c r="C489" s="89"/>
      <c r="D489" s="89"/>
      <c r="E489" s="90"/>
      <c r="F489" s="91"/>
      <c r="G489" s="92"/>
      <c r="H489" s="93"/>
      <c r="I489" s="94"/>
      <c r="J489" s="95"/>
      <c r="K489" s="96"/>
      <c r="L489" s="97"/>
      <c r="M489" s="98"/>
      <c r="N489" s="99"/>
      <c r="O489" s="100"/>
      <c r="P489" s="101"/>
      <c r="Q489" s="97" t="n">
        <f aca="false">P489*M489</f>
        <v>0</v>
      </c>
      <c r="R489" s="102"/>
      <c r="S489" s="103"/>
      <c r="T489" s="109"/>
      <c r="U489" s="105" t="e">
        <f aca="false">IF(EXACT(O489,Y489),M489,M489*(1-'Расчет ПРЕДЗАКАЗ'!$D$10))</f>
        <v>#NAME?</v>
      </c>
      <c r="V489" s="105" t="e">
        <f aca="false">P489*U489</f>
        <v>#NAME?</v>
      </c>
      <c r="W489" s="105" t="e">
        <f aca="false">IF(EXACT(O489,Y489),M489,M489*(1-'Расчет Прайс'!$D$10))</f>
        <v>#NAME?</v>
      </c>
      <c r="X489" s="105" t="e">
        <f aca="false">P489*W489</f>
        <v>#NAME?</v>
      </c>
      <c r="Y489" s="106" t="s">
        <v>101</v>
      </c>
      <c r="Z489" s="107" t="n">
        <f aca="false">IF(EXACT(O489;Y489);Q489;0)</f>
        <v>0</v>
      </c>
      <c r="AA489" s="107" t="n">
        <f aca="false">IF(Z489=0;Q489;0)</f>
        <v>0</v>
      </c>
      <c r="AB489" s="108" t="e">
        <f aca="false">IF(U489=0;"";L489/U489-1)</f>
        <v>#NAME?</v>
      </c>
      <c r="AC489" s="108" t="e">
        <f aca="false">IF(W489=0;"";L489/W489-1)</f>
        <v>#NAME?</v>
      </c>
    </row>
    <row collapsed="false" customFormat="false" customHeight="true" hidden="false" ht="50.1" outlineLevel="0" r="490">
      <c r="A490" s="88"/>
      <c r="B490" s="88"/>
      <c r="C490" s="89"/>
      <c r="D490" s="89"/>
      <c r="E490" s="90"/>
      <c r="F490" s="91"/>
      <c r="G490" s="92"/>
      <c r="H490" s="93"/>
      <c r="I490" s="94"/>
      <c r="J490" s="95"/>
      <c r="K490" s="96"/>
      <c r="L490" s="97"/>
      <c r="M490" s="98"/>
      <c r="N490" s="99"/>
      <c r="O490" s="100"/>
      <c r="P490" s="101"/>
      <c r="Q490" s="97" t="n">
        <f aca="false">P490*M490</f>
        <v>0</v>
      </c>
      <c r="R490" s="102"/>
      <c r="S490" s="103"/>
      <c r="T490" s="109"/>
      <c r="U490" s="105" t="e">
        <f aca="false">IF(EXACT(O490,Y490),M490,M490*(1-'Расчет ПРЕДЗАКАЗ'!$D$10))</f>
        <v>#NAME?</v>
      </c>
      <c r="V490" s="105" t="e">
        <f aca="false">P490*U490</f>
        <v>#NAME?</v>
      </c>
      <c r="W490" s="105" t="e">
        <f aca="false">IF(EXACT(O490,Y490),M490,M490*(1-'Расчет Прайс'!$D$10))</f>
        <v>#NAME?</v>
      </c>
      <c r="X490" s="105" t="e">
        <f aca="false">P490*W490</f>
        <v>#NAME?</v>
      </c>
      <c r="Y490" s="106" t="s">
        <v>101</v>
      </c>
      <c r="Z490" s="107" t="n">
        <f aca="false">IF(EXACT(O490;Y490);Q490;0)</f>
        <v>0</v>
      </c>
      <c r="AA490" s="107" t="n">
        <f aca="false">IF(Z490=0;Q490;0)</f>
        <v>0</v>
      </c>
      <c r="AB490" s="108" t="e">
        <f aca="false">IF(U490=0;"";L490/U490-1)</f>
        <v>#NAME?</v>
      </c>
      <c r="AC490" s="108" t="e">
        <f aca="false">IF(W490=0;"";L490/W490-1)</f>
        <v>#NAME?</v>
      </c>
    </row>
    <row collapsed="false" customFormat="false" customHeight="true" hidden="false" ht="50.1" outlineLevel="0" r="491">
      <c r="A491" s="88"/>
      <c r="B491" s="88"/>
      <c r="C491" s="89"/>
      <c r="D491" s="89"/>
      <c r="E491" s="90"/>
      <c r="F491" s="91"/>
      <c r="G491" s="92"/>
      <c r="H491" s="93"/>
      <c r="I491" s="94"/>
      <c r="J491" s="95"/>
      <c r="K491" s="96"/>
      <c r="L491" s="97"/>
      <c r="M491" s="98"/>
      <c r="N491" s="99"/>
      <c r="O491" s="100"/>
      <c r="P491" s="101"/>
      <c r="Q491" s="97" t="n">
        <f aca="false">P491*M491</f>
        <v>0</v>
      </c>
      <c r="R491" s="102"/>
      <c r="S491" s="103"/>
      <c r="T491" s="109"/>
      <c r="U491" s="105" t="e">
        <f aca="false">IF(EXACT(O491,Y491),M491,M491*(1-'Расчет ПРЕДЗАКАЗ'!$D$10))</f>
        <v>#NAME?</v>
      </c>
      <c r="V491" s="105" t="e">
        <f aca="false">P491*U491</f>
        <v>#NAME?</v>
      </c>
      <c r="W491" s="105" t="e">
        <f aca="false">IF(EXACT(O491,Y491),M491,M491*(1-'Расчет Прайс'!$D$10))</f>
        <v>#NAME?</v>
      </c>
      <c r="X491" s="105" t="e">
        <f aca="false">P491*W491</f>
        <v>#NAME?</v>
      </c>
      <c r="Y491" s="106" t="s">
        <v>101</v>
      </c>
      <c r="Z491" s="107" t="n">
        <f aca="false">IF(EXACT(O491;Y491);Q491;0)</f>
        <v>0</v>
      </c>
      <c r="AA491" s="107" t="n">
        <f aca="false">IF(Z491=0;Q491;0)</f>
        <v>0</v>
      </c>
      <c r="AB491" s="108" t="e">
        <f aca="false">IF(U491=0;"";L491/U491-1)</f>
        <v>#NAME?</v>
      </c>
      <c r="AC491" s="108" t="e">
        <f aca="false">IF(W491=0;"";L491/W491-1)</f>
        <v>#NAME?</v>
      </c>
    </row>
    <row collapsed="false" customFormat="false" customHeight="true" hidden="false" ht="50.1" outlineLevel="0" r="492">
      <c r="A492" s="88"/>
      <c r="B492" s="88"/>
      <c r="C492" s="89"/>
      <c r="D492" s="89"/>
      <c r="E492" s="90"/>
      <c r="F492" s="91"/>
      <c r="G492" s="92"/>
      <c r="H492" s="93"/>
      <c r="I492" s="94"/>
      <c r="J492" s="95"/>
      <c r="K492" s="96"/>
      <c r="L492" s="97"/>
      <c r="M492" s="98"/>
      <c r="N492" s="99"/>
      <c r="O492" s="100"/>
      <c r="P492" s="101"/>
      <c r="Q492" s="97" t="n">
        <f aca="false">P492*M492</f>
        <v>0</v>
      </c>
      <c r="R492" s="102"/>
      <c r="S492" s="103"/>
      <c r="T492" s="109"/>
      <c r="U492" s="105" t="e">
        <f aca="false">IF(EXACT(O492,Y492),M492,M492*(1-'Расчет ПРЕДЗАКАЗ'!$D$10))</f>
        <v>#NAME?</v>
      </c>
      <c r="V492" s="105" t="e">
        <f aca="false">P492*U492</f>
        <v>#NAME?</v>
      </c>
      <c r="W492" s="105" t="e">
        <f aca="false">IF(EXACT(O492,Y492),M492,M492*(1-'Расчет Прайс'!$D$10))</f>
        <v>#NAME?</v>
      </c>
      <c r="X492" s="105" t="e">
        <f aca="false">P492*W492</f>
        <v>#NAME?</v>
      </c>
      <c r="Y492" s="106" t="s">
        <v>101</v>
      </c>
      <c r="Z492" s="107" t="n">
        <f aca="false">IF(EXACT(O492;Y492);Q492;0)</f>
        <v>0</v>
      </c>
      <c r="AA492" s="107" t="n">
        <f aca="false">IF(Z492=0;Q492;0)</f>
        <v>0</v>
      </c>
      <c r="AB492" s="108" t="e">
        <f aca="false">IF(U492=0;"";L492/U492-1)</f>
        <v>#NAME?</v>
      </c>
      <c r="AC492" s="108" t="e">
        <f aca="false">IF(W492=0;"";L492/W492-1)</f>
        <v>#NAME?</v>
      </c>
    </row>
    <row collapsed="false" customFormat="false" customHeight="true" hidden="false" ht="50.1" outlineLevel="0" r="493">
      <c r="A493" s="88"/>
      <c r="B493" s="88"/>
      <c r="C493" s="89"/>
      <c r="D493" s="89"/>
      <c r="E493" s="90"/>
      <c r="F493" s="91"/>
      <c r="G493" s="92"/>
      <c r="H493" s="93"/>
      <c r="I493" s="94"/>
      <c r="J493" s="95"/>
      <c r="K493" s="96"/>
      <c r="L493" s="97"/>
      <c r="M493" s="98"/>
      <c r="N493" s="99"/>
      <c r="O493" s="100"/>
      <c r="P493" s="101"/>
      <c r="Q493" s="97" t="n">
        <f aca="false">P493*M493</f>
        <v>0</v>
      </c>
      <c r="R493" s="102"/>
      <c r="S493" s="103"/>
      <c r="T493" s="109"/>
      <c r="U493" s="105" t="e">
        <f aca="false">IF(EXACT(O493,Y493),M493,M493*(1-'Расчет ПРЕДЗАКАЗ'!$D$10))</f>
        <v>#NAME?</v>
      </c>
      <c r="V493" s="105" t="e">
        <f aca="false">P493*U493</f>
        <v>#NAME?</v>
      </c>
      <c r="W493" s="105" t="e">
        <f aca="false">IF(EXACT(O493,Y493),M493,M493*(1-'Расчет Прайс'!$D$10))</f>
        <v>#NAME?</v>
      </c>
      <c r="X493" s="105" t="e">
        <f aca="false">P493*W493</f>
        <v>#NAME?</v>
      </c>
      <c r="Y493" s="106" t="s">
        <v>101</v>
      </c>
      <c r="Z493" s="107" t="n">
        <f aca="false">IF(EXACT(O493;Y493);Q493;0)</f>
        <v>0</v>
      </c>
      <c r="AA493" s="107" t="n">
        <f aca="false">IF(Z493=0;Q493;0)</f>
        <v>0</v>
      </c>
      <c r="AB493" s="108" t="e">
        <f aca="false">IF(U493=0;"";L493/U493-1)</f>
        <v>#NAME?</v>
      </c>
      <c r="AC493" s="108" t="e">
        <f aca="false">IF(W493=0;"";L493/W493-1)</f>
        <v>#NAME?</v>
      </c>
    </row>
    <row collapsed="false" customFormat="false" customHeight="true" hidden="false" ht="50.1" outlineLevel="0" r="494">
      <c r="A494" s="88"/>
      <c r="B494" s="88"/>
      <c r="C494" s="89"/>
      <c r="D494" s="89"/>
      <c r="E494" s="90"/>
      <c r="F494" s="91"/>
      <c r="G494" s="92"/>
      <c r="H494" s="93"/>
      <c r="I494" s="94"/>
      <c r="J494" s="95"/>
      <c r="K494" s="96"/>
      <c r="L494" s="97"/>
      <c r="M494" s="98"/>
      <c r="N494" s="99"/>
      <c r="O494" s="100"/>
      <c r="P494" s="101"/>
      <c r="Q494" s="97" t="n">
        <f aca="false">P494*M494</f>
        <v>0</v>
      </c>
      <c r="R494" s="102"/>
      <c r="S494" s="103"/>
      <c r="T494" s="109"/>
      <c r="U494" s="105" t="e">
        <f aca="false">IF(EXACT(O494,Y494),M494,M494*(1-'Расчет ПРЕДЗАКАЗ'!$D$10))</f>
        <v>#NAME?</v>
      </c>
      <c r="V494" s="105" t="e">
        <f aca="false">P494*U494</f>
        <v>#NAME?</v>
      </c>
      <c r="W494" s="105" t="e">
        <f aca="false">IF(EXACT(O494,Y494),M494,M494*(1-'Расчет Прайс'!$D$10))</f>
        <v>#NAME?</v>
      </c>
      <c r="X494" s="105" t="e">
        <f aca="false">P494*W494</f>
        <v>#NAME?</v>
      </c>
      <c r="Y494" s="106" t="s">
        <v>101</v>
      </c>
      <c r="Z494" s="107" t="n">
        <f aca="false">IF(EXACT(O494;Y494);Q494;0)</f>
        <v>0</v>
      </c>
      <c r="AA494" s="107" t="n">
        <f aca="false">IF(Z494=0;Q494;0)</f>
        <v>0</v>
      </c>
      <c r="AB494" s="108" t="e">
        <f aca="false">IF(U494=0;"";L494/U494-1)</f>
        <v>#NAME?</v>
      </c>
      <c r="AC494" s="108" t="e">
        <f aca="false">IF(W494=0;"";L494/W494-1)</f>
        <v>#NAME?</v>
      </c>
    </row>
    <row collapsed="false" customFormat="false" customHeight="true" hidden="false" ht="50.1" outlineLevel="0" r="495">
      <c r="A495" s="88"/>
      <c r="B495" s="88"/>
      <c r="C495" s="89"/>
      <c r="D495" s="89"/>
      <c r="E495" s="90"/>
      <c r="F495" s="91"/>
      <c r="G495" s="92"/>
      <c r="H495" s="93"/>
      <c r="I495" s="94"/>
      <c r="J495" s="95"/>
      <c r="K495" s="96"/>
      <c r="L495" s="97"/>
      <c r="M495" s="98"/>
      <c r="N495" s="99"/>
      <c r="O495" s="100"/>
      <c r="P495" s="101"/>
      <c r="Q495" s="97" t="n">
        <f aca="false">P495*M495</f>
        <v>0</v>
      </c>
      <c r="R495" s="102"/>
      <c r="S495" s="103"/>
      <c r="T495" s="109"/>
      <c r="U495" s="105" t="e">
        <f aca="false">IF(EXACT(O495,Y495),M495,M495*(1-'Расчет ПРЕДЗАКАЗ'!$D$10))</f>
        <v>#NAME?</v>
      </c>
      <c r="V495" s="105" t="e">
        <f aca="false">P495*U495</f>
        <v>#NAME?</v>
      </c>
      <c r="W495" s="105" t="e">
        <f aca="false">IF(EXACT(O495,Y495),M495,M495*(1-'Расчет Прайс'!$D$10))</f>
        <v>#NAME?</v>
      </c>
      <c r="X495" s="105" t="e">
        <f aca="false">P495*W495</f>
        <v>#NAME?</v>
      </c>
      <c r="Y495" s="106" t="s">
        <v>101</v>
      </c>
      <c r="Z495" s="107" t="n">
        <f aca="false">IF(EXACT(O495;Y495);Q495;0)</f>
        <v>0</v>
      </c>
      <c r="AA495" s="107" t="n">
        <f aca="false">IF(Z495=0;Q495;0)</f>
        <v>0</v>
      </c>
      <c r="AB495" s="108" t="e">
        <f aca="false">IF(U495=0;"";L495/U495-1)</f>
        <v>#NAME?</v>
      </c>
      <c r="AC495" s="108" t="e">
        <f aca="false">IF(W495=0;"";L495/W495-1)</f>
        <v>#NAME?</v>
      </c>
    </row>
    <row collapsed="false" customFormat="false" customHeight="true" hidden="false" ht="50.1" outlineLevel="0" r="496">
      <c r="A496" s="88"/>
      <c r="B496" s="88"/>
      <c r="C496" s="89"/>
      <c r="D496" s="89"/>
      <c r="E496" s="90"/>
      <c r="F496" s="91"/>
      <c r="G496" s="92"/>
      <c r="H496" s="93"/>
      <c r="I496" s="94"/>
      <c r="J496" s="95"/>
      <c r="K496" s="96"/>
      <c r="L496" s="97"/>
      <c r="M496" s="98"/>
      <c r="N496" s="99"/>
      <c r="O496" s="100"/>
      <c r="P496" s="101"/>
      <c r="Q496" s="97" t="n">
        <f aca="false">P496*M496</f>
        <v>0</v>
      </c>
      <c r="R496" s="102"/>
      <c r="S496" s="103"/>
      <c r="T496" s="109"/>
      <c r="U496" s="105" t="e">
        <f aca="false">IF(EXACT(O496,Y496),M496,M496*(1-'Расчет ПРЕДЗАКАЗ'!$D$10))</f>
        <v>#NAME?</v>
      </c>
      <c r="V496" s="105" t="e">
        <f aca="false">P496*U496</f>
        <v>#NAME?</v>
      </c>
      <c r="W496" s="105" t="e">
        <f aca="false">IF(EXACT(O496,Y496),M496,M496*(1-'Расчет Прайс'!$D$10))</f>
        <v>#NAME?</v>
      </c>
      <c r="X496" s="105" t="e">
        <f aca="false">P496*W496</f>
        <v>#NAME?</v>
      </c>
      <c r="Y496" s="106" t="s">
        <v>101</v>
      </c>
      <c r="Z496" s="107" t="n">
        <f aca="false">IF(EXACT(O496;Y496);Q496;0)</f>
        <v>0</v>
      </c>
      <c r="AA496" s="107" t="n">
        <f aca="false">IF(Z496=0;Q496;0)</f>
        <v>0</v>
      </c>
      <c r="AB496" s="108" t="e">
        <f aca="false">IF(U496=0;"";L496/U496-1)</f>
        <v>#NAME?</v>
      </c>
      <c r="AC496" s="108" t="e">
        <f aca="false">IF(W496=0;"";L496/W496-1)</f>
        <v>#NAME?</v>
      </c>
    </row>
    <row collapsed="false" customFormat="false" customHeight="true" hidden="false" ht="50.1" outlineLevel="0" r="497">
      <c r="A497" s="88"/>
      <c r="B497" s="88"/>
      <c r="C497" s="89"/>
      <c r="D497" s="89"/>
      <c r="E497" s="90"/>
      <c r="F497" s="91"/>
      <c r="G497" s="92"/>
      <c r="H497" s="93"/>
      <c r="I497" s="94"/>
      <c r="J497" s="95"/>
      <c r="K497" s="96"/>
      <c r="L497" s="97"/>
      <c r="M497" s="98"/>
      <c r="N497" s="112"/>
      <c r="O497" s="100"/>
      <c r="P497" s="101"/>
      <c r="Q497" s="97" t="n">
        <f aca="false">P497*M497</f>
        <v>0</v>
      </c>
      <c r="R497" s="110"/>
      <c r="S497" s="103"/>
      <c r="T497" s="111"/>
      <c r="U497" s="105" t="e">
        <f aca="false">IF(EXACT(O497,Y497),M497,M497*(1-'Расчет ПРЕДЗАКАЗ'!$D$10))</f>
        <v>#NAME?</v>
      </c>
      <c r="V497" s="105" t="e">
        <f aca="false">P497*U497</f>
        <v>#NAME?</v>
      </c>
      <c r="W497" s="105" t="e">
        <f aca="false">IF(EXACT(O497,Y497),M497,M497*(1-'Расчет Прайс'!$D$10))</f>
        <v>#NAME?</v>
      </c>
      <c r="X497" s="105" t="e">
        <f aca="false">P497*W497</f>
        <v>#NAME?</v>
      </c>
      <c r="Y497" s="106" t="s">
        <v>101</v>
      </c>
      <c r="Z497" s="107" t="n">
        <f aca="false">IF(EXACT(O497;Y497);Q497;0)</f>
        <v>0</v>
      </c>
      <c r="AA497" s="107" t="n">
        <f aca="false">IF(Z497=0;Q497;0)</f>
        <v>0</v>
      </c>
      <c r="AB497" s="108" t="e">
        <f aca="false">IF(U497=0;"";L497/U497-1)</f>
        <v>#NAME?</v>
      </c>
      <c r="AC497" s="108" t="e">
        <f aca="false">IF(W497=0;"";L497/W497-1)</f>
        <v>#NAME?</v>
      </c>
    </row>
    <row collapsed="false" customFormat="false" customHeight="true" hidden="false" ht="50.1" outlineLevel="0" r="498">
      <c r="A498" s="88"/>
      <c r="B498" s="88"/>
      <c r="C498" s="89"/>
      <c r="D498" s="89"/>
      <c r="E498" s="90"/>
      <c r="F498" s="91"/>
      <c r="G498" s="92"/>
      <c r="H498" s="93"/>
      <c r="I498" s="94"/>
      <c r="J498" s="95"/>
      <c r="K498" s="96"/>
      <c r="L498" s="97"/>
      <c r="M498" s="98"/>
      <c r="N498" s="112"/>
      <c r="O498" s="100"/>
      <c r="P498" s="101"/>
      <c r="Q498" s="97" t="n">
        <f aca="false">P498*M498</f>
        <v>0</v>
      </c>
      <c r="R498" s="110"/>
      <c r="S498" s="103"/>
      <c r="T498" s="111"/>
      <c r="U498" s="105" t="e">
        <f aca="false">IF(EXACT(O498,Y498),M498,M498*(1-'Расчет ПРЕДЗАКАЗ'!$D$10))</f>
        <v>#NAME?</v>
      </c>
      <c r="V498" s="105" t="e">
        <f aca="false">P498*U498</f>
        <v>#NAME?</v>
      </c>
      <c r="W498" s="105" t="e">
        <f aca="false">IF(EXACT(O498,Y498),M498,M498*(1-'Расчет Прайс'!$D$10))</f>
        <v>#NAME?</v>
      </c>
      <c r="X498" s="105" t="e">
        <f aca="false">P498*W498</f>
        <v>#NAME?</v>
      </c>
      <c r="Y498" s="106" t="s">
        <v>101</v>
      </c>
      <c r="Z498" s="107" t="n">
        <f aca="false">IF(EXACT(O498;Y498);Q498;0)</f>
        <v>0</v>
      </c>
      <c r="AA498" s="107" t="n">
        <f aca="false">IF(Z498=0;Q498;0)</f>
        <v>0</v>
      </c>
      <c r="AB498" s="108" t="e">
        <f aca="false">IF(U498=0;"";L498/U498-1)</f>
        <v>#NAME?</v>
      </c>
      <c r="AC498" s="108" t="e">
        <f aca="false">IF(W498=0;"";L498/W498-1)</f>
        <v>#NAME?</v>
      </c>
    </row>
    <row collapsed="false" customFormat="false" customHeight="true" hidden="false" ht="50.1" outlineLevel="0" r="499">
      <c r="A499" s="88"/>
      <c r="B499" s="88"/>
      <c r="C499" s="89"/>
      <c r="D499" s="89"/>
      <c r="E499" s="90"/>
      <c r="F499" s="91"/>
      <c r="G499" s="92"/>
      <c r="H499" s="93"/>
      <c r="I499" s="94"/>
      <c r="J499" s="95"/>
      <c r="K499" s="96"/>
      <c r="L499" s="97"/>
      <c r="M499" s="98"/>
      <c r="N499" s="110"/>
      <c r="O499" s="100"/>
      <c r="P499" s="101"/>
      <c r="Q499" s="97" t="n">
        <f aca="false">P499*M499</f>
        <v>0</v>
      </c>
      <c r="R499" s="110"/>
      <c r="S499" s="103"/>
      <c r="T499" s="111"/>
      <c r="U499" s="105" t="e">
        <f aca="false">IF(EXACT(O499,Y499),M499,M499*(1-'Расчет ПРЕДЗАКАЗ'!$D$10))</f>
        <v>#NAME?</v>
      </c>
      <c r="V499" s="105" t="e">
        <f aca="false">P499*U499</f>
        <v>#NAME?</v>
      </c>
      <c r="W499" s="105" t="e">
        <f aca="false">IF(EXACT(O499,Y499),M499,M499*(1-'Расчет Прайс'!$D$10))</f>
        <v>#NAME?</v>
      </c>
      <c r="X499" s="105" t="e">
        <f aca="false">P499*W499</f>
        <v>#NAME?</v>
      </c>
      <c r="Y499" s="106" t="s">
        <v>101</v>
      </c>
      <c r="Z499" s="107" t="n">
        <f aca="false">IF(EXACT(O499;Y499);Q499;0)</f>
        <v>0</v>
      </c>
      <c r="AA499" s="107" t="n">
        <f aca="false">IF(Z499=0;Q499;0)</f>
        <v>0</v>
      </c>
      <c r="AB499" s="108" t="e">
        <f aca="false">IF(U499=0;"";L499/U499-1)</f>
        <v>#NAME?</v>
      </c>
      <c r="AC499" s="108" t="e">
        <f aca="false">IF(W499=0;"";L499/W499-1)</f>
        <v>#NAME?</v>
      </c>
    </row>
    <row collapsed="false" customFormat="false" customHeight="true" hidden="false" ht="50.1" outlineLevel="0" r="500">
      <c r="A500" s="88"/>
      <c r="B500" s="88"/>
      <c r="C500" s="89"/>
      <c r="D500" s="89"/>
      <c r="E500" s="90"/>
      <c r="F500" s="91"/>
      <c r="G500" s="92"/>
      <c r="H500" s="93"/>
      <c r="I500" s="94"/>
      <c r="J500" s="95"/>
      <c r="K500" s="96"/>
      <c r="L500" s="97"/>
      <c r="M500" s="98"/>
      <c r="N500" s="110"/>
      <c r="O500" s="100"/>
      <c r="P500" s="101"/>
      <c r="Q500" s="97" t="n">
        <f aca="false">P500*M500</f>
        <v>0</v>
      </c>
      <c r="R500" s="110"/>
      <c r="S500" s="103"/>
      <c r="T500" s="111"/>
      <c r="U500" s="105" t="e">
        <f aca="false">IF(EXACT(O500,Y500),M500,M500*(1-'Расчет ПРЕДЗАКАЗ'!$D$10))</f>
        <v>#NAME?</v>
      </c>
      <c r="V500" s="105" t="e">
        <f aca="false">P500*U500</f>
        <v>#NAME?</v>
      </c>
      <c r="W500" s="105" t="e">
        <f aca="false">IF(EXACT(O500,Y500),M500,M500*(1-'Расчет Прайс'!$D$10))</f>
        <v>#NAME?</v>
      </c>
      <c r="X500" s="105" t="e">
        <f aca="false">P500*W500</f>
        <v>#NAME?</v>
      </c>
      <c r="Y500" s="106" t="s">
        <v>101</v>
      </c>
      <c r="Z500" s="107" t="n">
        <f aca="false">IF(EXACT(O500;Y500);Q500;0)</f>
        <v>0</v>
      </c>
      <c r="AA500" s="107" t="n">
        <f aca="false">IF(Z500=0;Q500;0)</f>
        <v>0</v>
      </c>
      <c r="AB500" s="108" t="e">
        <f aca="false">IF(U500=0;"";L500/U500-1)</f>
        <v>#NAME?</v>
      </c>
      <c r="AC500" s="108" t="e">
        <f aca="false">IF(W500=0;"";L500/W500-1)</f>
        <v>#NAME?</v>
      </c>
    </row>
    <row collapsed="false" customFormat="false" customHeight="true" hidden="false" ht="50.1" outlineLevel="0" r="501">
      <c r="A501" s="88"/>
      <c r="B501" s="88"/>
      <c r="C501" s="89"/>
      <c r="D501" s="89"/>
      <c r="E501" s="90"/>
      <c r="F501" s="91"/>
      <c r="G501" s="92"/>
      <c r="H501" s="93"/>
      <c r="I501" s="94"/>
      <c r="J501" s="95"/>
      <c r="K501" s="96"/>
      <c r="L501" s="97"/>
      <c r="M501" s="98"/>
      <c r="N501" s="110"/>
      <c r="O501" s="100"/>
      <c r="P501" s="101"/>
      <c r="Q501" s="97" t="n">
        <f aca="false">P501*M501</f>
        <v>0</v>
      </c>
      <c r="R501" s="110"/>
      <c r="S501" s="103"/>
      <c r="T501" s="111"/>
      <c r="U501" s="105" t="e">
        <f aca="false">IF(EXACT(O501,Y501),M501,M501*(1-'Расчет ПРЕДЗАКАЗ'!$D$10))</f>
        <v>#NAME?</v>
      </c>
      <c r="V501" s="105" t="e">
        <f aca="false">P501*U501</f>
        <v>#NAME?</v>
      </c>
      <c r="W501" s="105" t="e">
        <f aca="false">IF(EXACT(O501,Y501),M501,M501*(1-'Расчет Прайс'!$D$10))</f>
        <v>#NAME?</v>
      </c>
      <c r="X501" s="105" t="e">
        <f aca="false">P501*W501</f>
        <v>#NAME?</v>
      </c>
      <c r="Y501" s="106" t="s">
        <v>101</v>
      </c>
      <c r="Z501" s="107" t="n">
        <f aca="false">IF(EXACT(O501;Y501);Q501;0)</f>
        <v>0</v>
      </c>
      <c r="AA501" s="107" t="n">
        <f aca="false">IF(Z501=0;Q501;0)</f>
        <v>0</v>
      </c>
      <c r="AB501" s="108" t="e">
        <f aca="false">IF(U501=0;"";L501/U501-1)</f>
        <v>#NAME?</v>
      </c>
      <c r="AC501" s="108" t="e">
        <f aca="false">IF(W501=0;"";L501/W501-1)</f>
        <v>#NAME?</v>
      </c>
    </row>
    <row collapsed="false" customFormat="false" customHeight="true" hidden="false" ht="50.1" outlineLevel="0" r="502">
      <c r="A502" s="88"/>
      <c r="B502" s="88"/>
      <c r="C502" s="89"/>
      <c r="D502" s="89"/>
      <c r="E502" s="90"/>
      <c r="F502" s="91"/>
      <c r="G502" s="92"/>
      <c r="H502" s="93"/>
      <c r="I502" s="94"/>
      <c r="J502" s="95"/>
      <c r="K502" s="96"/>
      <c r="L502" s="97"/>
      <c r="M502" s="98"/>
      <c r="N502" s="110"/>
      <c r="O502" s="100"/>
      <c r="P502" s="101"/>
      <c r="Q502" s="97" t="n">
        <f aca="false">P502*M502</f>
        <v>0</v>
      </c>
      <c r="R502" s="110"/>
      <c r="S502" s="103"/>
      <c r="T502" s="111"/>
      <c r="U502" s="105" t="e">
        <f aca="false">IF(EXACT(O502,Y502),M502,M502*(1-'Расчет ПРЕДЗАКАЗ'!$D$10))</f>
        <v>#NAME?</v>
      </c>
      <c r="V502" s="105" t="e">
        <f aca="false">P502*U502</f>
        <v>#NAME?</v>
      </c>
      <c r="W502" s="105" t="e">
        <f aca="false">IF(EXACT(O502,Y502),M502,M502*(1-'Расчет Прайс'!$D$10))</f>
        <v>#NAME?</v>
      </c>
      <c r="X502" s="105" t="e">
        <f aca="false">P502*W502</f>
        <v>#NAME?</v>
      </c>
      <c r="Y502" s="106" t="s">
        <v>101</v>
      </c>
      <c r="Z502" s="107" t="n">
        <f aca="false">IF(EXACT(O502;Y502);Q502;0)</f>
        <v>0</v>
      </c>
      <c r="AA502" s="107" t="n">
        <f aca="false">IF(Z502=0;Q502;0)</f>
        <v>0</v>
      </c>
      <c r="AB502" s="108" t="e">
        <f aca="false">IF(U502=0;"";L502/U502-1)</f>
        <v>#NAME?</v>
      </c>
      <c r="AC502" s="108" t="e">
        <f aca="false">IF(W502=0;"";L502/W502-1)</f>
        <v>#NAME?</v>
      </c>
    </row>
    <row collapsed="false" customFormat="false" customHeight="true" hidden="false" ht="11.25" outlineLevel="0" r="503"/>
    <row collapsed="false" customFormat="false" customHeight="true" hidden="false" ht="50.1" outlineLevel="0" r="504">
      <c r="A504" s="88" t="n">
        <v>194</v>
      </c>
      <c r="B504" s="88" t="s">
        <v>414</v>
      </c>
      <c r="C504" s="89" t="s">
        <v>415</v>
      </c>
      <c r="D504" s="89" t="s">
        <v>93</v>
      </c>
      <c r="E504" s="90" t="s">
        <v>93</v>
      </c>
      <c r="F504" s="91" t="s">
        <v>410</v>
      </c>
      <c r="G504" s="92" t="s">
        <v>416</v>
      </c>
      <c r="H504" s="93"/>
      <c r="I504" s="94" t="s">
        <v>412</v>
      </c>
      <c r="J504" s="95" t="s">
        <v>98</v>
      </c>
      <c r="K504" s="96" t="s">
        <v>102</v>
      </c>
      <c r="L504" s="97" t="n">
        <v>2250</v>
      </c>
      <c r="M504" s="98" t="n">
        <v>1250</v>
      </c>
      <c r="N504" s="99" t="s">
        <v>417</v>
      </c>
      <c r="O504" s="100" t="s">
        <v>101</v>
      </c>
      <c r="P504" s="101"/>
      <c r="Q504" s="97" t="n">
        <f aca="false">P504*M504</f>
        <v>0</v>
      </c>
      <c r="R504" s="102"/>
      <c r="S504" s="103" t="n">
        <v>1</v>
      </c>
      <c r="T504" s="104"/>
      <c r="U504" s="105" t="n">
        <f aca="false">IF(EXACT(O504,Y504),M504,M504*(1-'Расчет ПРЕДЗАКАЗ'!$D$10))</f>
        <v>1250</v>
      </c>
      <c r="V504" s="105" t="n">
        <f aca="false">P504*U504</f>
        <v>0</v>
      </c>
      <c r="W504" s="105" t="n">
        <f aca="false">IF(EXACT(O504,Y504),M504,M504*(1-'Расчет Прайс'!$D$10))</f>
        <v>1250</v>
      </c>
      <c r="X504" s="105" t="n">
        <f aca="false">P504*W504</f>
        <v>0</v>
      </c>
      <c r="Y504" s="106" t="s">
        <v>101</v>
      </c>
      <c r="Z504" s="107" t="n">
        <f aca="false">IF(EXACT(O504;Y504);Q504;0)</f>
        <v>0</v>
      </c>
      <c r="AA504" s="107" t="n">
        <f aca="false">IF(Z504=0;Q504;0)</f>
        <v>0</v>
      </c>
      <c r="AB504" s="108" t="n">
        <f aca="false">IF(U504=0,"",L504/U504-1)</f>
        <v>0.8</v>
      </c>
      <c r="AC504" s="108" t="n">
        <f aca="false">IF(W504=0,"",L504/W504-1)</f>
        <v>0.8</v>
      </c>
    </row>
    <row collapsed="false" customFormat="false" customHeight="true" hidden="false" ht="50.1" outlineLevel="0" r="505">
      <c r="A505" s="88"/>
      <c r="B505" s="88"/>
      <c r="C505" s="89"/>
      <c r="D505" s="89"/>
      <c r="E505" s="90"/>
      <c r="F505" s="91"/>
      <c r="G505" s="92"/>
      <c r="H505" s="93"/>
      <c r="I505" s="94"/>
      <c r="J505" s="95"/>
      <c r="K505" s="96"/>
      <c r="L505" s="97"/>
      <c r="M505" s="98"/>
      <c r="N505" s="99"/>
      <c r="O505" s="100"/>
      <c r="P505" s="101"/>
      <c r="Q505" s="97" t="n">
        <f aca="false">P505*M505</f>
        <v>0</v>
      </c>
      <c r="R505" s="102"/>
      <c r="S505" s="103"/>
      <c r="T505" s="109"/>
      <c r="U505" s="105" t="e">
        <f aca="false">IF(EXACT(O505,Y505),M505,M505*(1-'Расчет ПРЕДЗАКАЗ'!$D$10))</f>
        <v>#NAME?</v>
      </c>
      <c r="V505" s="105" t="e">
        <f aca="false">P505*U505</f>
        <v>#NAME?</v>
      </c>
      <c r="W505" s="105" t="e">
        <f aca="false">IF(EXACT(O505,Y505),M505,M505*(1-'Расчет Прайс'!$D$10))</f>
        <v>#NAME?</v>
      </c>
      <c r="X505" s="105" t="e">
        <f aca="false">P505*W505</f>
        <v>#NAME?</v>
      </c>
      <c r="Y505" s="106" t="s">
        <v>101</v>
      </c>
      <c r="Z505" s="107" t="n">
        <f aca="false">IF(EXACT(O505;Y505);Q505;0)</f>
        <v>0</v>
      </c>
      <c r="AA505" s="107" t="n">
        <f aca="false">IF(Z505=0;Q505;0)</f>
        <v>0</v>
      </c>
      <c r="AB505" s="108" t="e">
        <f aca="false">IF(U505=0;"";L505/U505-1)</f>
        <v>#NAME?</v>
      </c>
      <c r="AC505" s="108" t="e">
        <f aca="false">IF(W505=0;"";L505/W505-1)</f>
        <v>#NAME?</v>
      </c>
    </row>
    <row collapsed="false" customFormat="false" customHeight="true" hidden="false" ht="50.1" outlineLevel="0" r="506">
      <c r="A506" s="88"/>
      <c r="B506" s="88"/>
      <c r="C506" s="89"/>
      <c r="D506" s="89"/>
      <c r="E506" s="90"/>
      <c r="F506" s="91"/>
      <c r="G506" s="92"/>
      <c r="H506" s="93"/>
      <c r="I506" s="94"/>
      <c r="J506" s="95"/>
      <c r="K506" s="96"/>
      <c r="L506" s="97"/>
      <c r="M506" s="98"/>
      <c r="N506" s="99"/>
      <c r="O506" s="100"/>
      <c r="P506" s="101"/>
      <c r="Q506" s="97" t="n">
        <f aca="false">P506*M506</f>
        <v>0</v>
      </c>
      <c r="R506" s="102"/>
      <c r="S506" s="103"/>
      <c r="T506" s="109"/>
      <c r="U506" s="105" t="e">
        <f aca="false">IF(EXACT(O506,Y506),M506,M506*(1-'Расчет ПРЕДЗАКАЗ'!$D$10))</f>
        <v>#NAME?</v>
      </c>
      <c r="V506" s="105" t="e">
        <f aca="false">P506*U506</f>
        <v>#NAME?</v>
      </c>
      <c r="W506" s="105" t="e">
        <f aca="false">IF(EXACT(O506,Y506),M506,M506*(1-'Расчет Прайс'!$D$10))</f>
        <v>#NAME?</v>
      </c>
      <c r="X506" s="105" t="e">
        <f aca="false">P506*W506</f>
        <v>#NAME?</v>
      </c>
      <c r="Y506" s="106" t="s">
        <v>101</v>
      </c>
      <c r="Z506" s="107" t="n">
        <f aca="false">IF(EXACT(O506;Y506);Q506;0)</f>
        <v>0</v>
      </c>
      <c r="AA506" s="107" t="n">
        <f aca="false">IF(Z506=0;Q506;0)</f>
        <v>0</v>
      </c>
      <c r="AB506" s="108" t="e">
        <f aca="false">IF(U506=0;"";L506/U506-1)</f>
        <v>#NAME?</v>
      </c>
      <c r="AC506" s="108" t="e">
        <f aca="false">IF(W506=0;"";L506/W506-1)</f>
        <v>#NAME?</v>
      </c>
    </row>
    <row collapsed="false" customFormat="false" customHeight="true" hidden="false" ht="50.1" outlineLevel="0" r="507">
      <c r="A507" s="88"/>
      <c r="B507" s="88"/>
      <c r="C507" s="89"/>
      <c r="D507" s="89"/>
      <c r="E507" s="90"/>
      <c r="F507" s="91"/>
      <c r="G507" s="92"/>
      <c r="H507" s="93"/>
      <c r="I507" s="94"/>
      <c r="J507" s="95"/>
      <c r="K507" s="96"/>
      <c r="L507" s="97"/>
      <c r="M507" s="98"/>
      <c r="N507" s="99"/>
      <c r="O507" s="100"/>
      <c r="P507" s="101"/>
      <c r="Q507" s="97" t="n">
        <f aca="false">P507*M507</f>
        <v>0</v>
      </c>
      <c r="R507" s="102"/>
      <c r="S507" s="103"/>
      <c r="T507" s="109"/>
      <c r="U507" s="105" t="e">
        <f aca="false">IF(EXACT(O507,Y507),M507,M507*(1-'Расчет ПРЕДЗАКАЗ'!$D$10))</f>
        <v>#NAME?</v>
      </c>
      <c r="V507" s="105" t="e">
        <f aca="false">P507*U507</f>
        <v>#NAME?</v>
      </c>
      <c r="W507" s="105" t="e">
        <f aca="false">IF(EXACT(O507,Y507),M507,M507*(1-'Расчет Прайс'!$D$10))</f>
        <v>#NAME?</v>
      </c>
      <c r="X507" s="105" t="e">
        <f aca="false">P507*W507</f>
        <v>#NAME?</v>
      </c>
      <c r="Y507" s="106" t="s">
        <v>101</v>
      </c>
      <c r="Z507" s="107" t="n">
        <f aca="false">IF(EXACT(O507;Y507);Q507;0)</f>
        <v>0</v>
      </c>
      <c r="AA507" s="107" t="n">
        <f aca="false">IF(Z507=0;Q507;0)</f>
        <v>0</v>
      </c>
      <c r="AB507" s="108" t="e">
        <f aca="false">IF(U507=0;"";L507/U507-1)</f>
        <v>#NAME?</v>
      </c>
      <c r="AC507" s="108" t="e">
        <f aca="false">IF(W507=0;"";L507/W507-1)</f>
        <v>#NAME?</v>
      </c>
    </row>
    <row collapsed="false" customFormat="false" customHeight="true" hidden="false" ht="50.1" outlineLevel="0" r="508">
      <c r="A508" s="88"/>
      <c r="B508" s="88"/>
      <c r="C508" s="89"/>
      <c r="D508" s="89"/>
      <c r="E508" s="90"/>
      <c r="F508" s="91"/>
      <c r="G508" s="92"/>
      <c r="H508" s="93"/>
      <c r="I508" s="94"/>
      <c r="J508" s="95"/>
      <c r="K508" s="96"/>
      <c r="L508" s="97"/>
      <c r="M508" s="98"/>
      <c r="N508" s="99"/>
      <c r="O508" s="100"/>
      <c r="P508" s="101"/>
      <c r="Q508" s="97" t="n">
        <f aca="false">P508*M508</f>
        <v>0</v>
      </c>
      <c r="R508" s="102"/>
      <c r="S508" s="103"/>
      <c r="T508" s="109"/>
      <c r="U508" s="105" t="e">
        <f aca="false">IF(EXACT(O508,Y508),M508,M508*(1-'Расчет ПРЕДЗАКАЗ'!$D$10))</f>
        <v>#NAME?</v>
      </c>
      <c r="V508" s="105" t="e">
        <f aca="false">P508*U508</f>
        <v>#NAME?</v>
      </c>
      <c r="W508" s="105" t="e">
        <f aca="false">IF(EXACT(O508,Y508),M508,M508*(1-'Расчет Прайс'!$D$10))</f>
        <v>#NAME?</v>
      </c>
      <c r="X508" s="105" t="e">
        <f aca="false">P508*W508</f>
        <v>#NAME?</v>
      </c>
      <c r="Y508" s="106" t="s">
        <v>101</v>
      </c>
      <c r="Z508" s="107" t="n">
        <f aca="false">IF(EXACT(O508;Y508);Q508;0)</f>
        <v>0</v>
      </c>
      <c r="AA508" s="107" t="n">
        <f aca="false">IF(Z508=0;Q508;0)</f>
        <v>0</v>
      </c>
      <c r="AB508" s="108" t="e">
        <f aca="false">IF(U508=0;"";L508/U508-1)</f>
        <v>#NAME?</v>
      </c>
      <c r="AC508" s="108" t="e">
        <f aca="false">IF(W508=0;"";L508/W508-1)</f>
        <v>#NAME?</v>
      </c>
    </row>
    <row collapsed="false" customFormat="false" customHeight="true" hidden="false" ht="50.1" outlineLevel="0" r="509">
      <c r="A509" s="88"/>
      <c r="B509" s="88"/>
      <c r="C509" s="89"/>
      <c r="D509" s="89"/>
      <c r="E509" s="90"/>
      <c r="F509" s="91"/>
      <c r="G509" s="92"/>
      <c r="H509" s="93"/>
      <c r="I509" s="94"/>
      <c r="J509" s="95"/>
      <c r="K509" s="96"/>
      <c r="L509" s="97"/>
      <c r="M509" s="98"/>
      <c r="N509" s="99"/>
      <c r="O509" s="100"/>
      <c r="P509" s="101"/>
      <c r="Q509" s="97" t="n">
        <f aca="false">P509*M509</f>
        <v>0</v>
      </c>
      <c r="R509" s="102"/>
      <c r="S509" s="103"/>
      <c r="T509" s="109"/>
      <c r="U509" s="105" t="e">
        <f aca="false">IF(EXACT(O509,Y509),M509,M509*(1-'Расчет ПРЕДЗАКАЗ'!$D$10))</f>
        <v>#NAME?</v>
      </c>
      <c r="V509" s="105" t="e">
        <f aca="false">P509*U509</f>
        <v>#NAME?</v>
      </c>
      <c r="W509" s="105" t="e">
        <f aca="false">IF(EXACT(O509,Y509),M509,M509*(1-'Расчет Прайс'!$D$10))</f>
        <v>#NAME?</v>
      </c>
      <c r="X509" s="105" t="e">
        <f aca="false">P509*W509</f>
        <v>#NAME?</v>
      </c>
      <c r="Y509" s="106" t="s">
        <v>101</v>
      </c>
      <c r="Z509" s="107" t="n">
        <f aca="false">IF(EXACT(O509;Y509);Q509;0)</f>
        <v>0</v>
      </c>
      <c r="AA509" s="107" t="n">
        <f aca="false">IF(Z509=0;Q509;0)</f>
        <v>0</v>
      </c>
      <c r="AB509" s="108" t="e">
        <f aca="false">IF(U509=0;"";L509/U509-1)</f>
        <v>#NAME?</v>
      </c>
      <c r="AC509" s="108" t="e">
        <f aca="false">IF(W509=0;"";L509/W509-1)</f>
        <v>#NAME?</v>
      </c>
    </row>
    <row collapsed="false" customFormat="false" customHeight="true" hidden="false" ht="50.1" outlineLevel="0" r="510">
      <c r="A510" s="88"/>
      <c r="B510" s="88"/>
      <c r="C510" s="89"/>
      <c r="D510" s="89"/>
      <c r="E510" s="90"/>
      <c r="F510" s="91"/>
      <c r="G510" s="92"/>
      <c r="H510" s="93"/>
      <c r="I510" s="94"/>
      <c r="J510" s="95"/>
      <c r="K510" s="96"/>
      <c r="L510" s="97"/>
      <c r="M510" s="98"/>
      <c r="N510" s="99"/>
      <c r="O510" s="100"/>
      <c r="P510" s="101"/>
      <c r="Q510" s="97" t="n">
        <f aca="false">P510*M510</f>
        <v>0</v>
      </c>
      <c r="R510" s="102"/>
      <c r="S510" s="103"/>
      <c r="T510" s="109"/>
      <c r="U510" s="105" t="e">
        <f aca="false">IF(EXACT(O510,Y510),M510,M510*(1-'Расчет ПРЕДЗАКАЗ'!$D$10))</f>
        <v>#NAME?</v>
      </c>
      <c r="V510" s="105" t="e">
        <f aca="false">P510*U510</f>
        <v>#NAME?</v>
      </c>
      <c r="W510" s="105" t="e">
        <f aca="false">IF(EXACT(O510,Y510),M510,M510*(1-'Расчет Прайс'!$D$10))</f>
        <v>#NAME?</v>
      </c>
      <c r="X510" s="105" t="e">
        <f aca="false">P510*W510</f>
        <v>#NAME?</v>
      </c>
      <c r="Y510" s="106" t="s">
        <v>101</v>
      </c>
      <c r="Z510" s="107" t="n">
        <f aca="false">IF(EXACT(O510;Y510);Q510;0)</f>
        <v>0</v>
      </c>
      <c r="AA510" s="107" t="n">
        <f aca="false">IF(Z510=0;Q510;0)</f>
        <v>0</v>
      </c>
      <c r="AB510" s="108" t="e">
        <f aca="false">IF(U510=0;"";L510/U510-1)</f>
        <v>#NAME?</v>
      </c>
      <c r="AC510" s="108" t="e">
        <f aca="false">IF(W510=0;"";L510/W510-1)</f>
        <v>#NAME?</v>
      </c>
    </row>
    <row collapsed="false" customFormat="false" customHeight="true" hidden="false" ht="50.1" outlineLevel="0" r="511">
      <c r="A511" s="88"/>
      <c r="B511" s="88"/>
      <c r="C511" s="89"/>
      <c r="D511" s="89"/>
      <c r="E511" s="90"/>
      <c r="F511" s="91"/>
      <c r="G511" s="92"/>
      <c r="H511" s="93"/>
      <c r="I511" s="94"/>
      <c r="J511" s="95"/>
      <c r="K511" s="96"/>
      <c r="L511" s="97"/>
      <c r="M511" s="98"/>
      <c r="N511" s="99"/>
      <c r="O511" s="100"/>
      <c r="P511" s="101"/>
      <c r="Q511" s="97" t="n">
        <f aca="false">P511*M511</f>
        <v>0</v>
      </c>
      <c r="R511" s="102"/>
      <c r="S511" s="103"/>
      <c r="T511" s="109"/>
      <c r="U511" s="105" t="e">
        <f aca="false">IF(EXACT(O511,Y511),M511,M511*(1-'Расчет ПРЕДЗАКАЗ'!$D$10))</f>
        <v>#NAME?</v>
      </c>
      <c r="V511" s="105" t="e">
        <f aca="false">P511*U511</f>
        <v>#NAME?</v>
      </c>
      <c r="W511" s="105" t="e">
        <f aca="false">IF(EXACT(O511,Y511),M511,M511*(1-'Расчет Прайс'!$D$10))</f>
        <v>#NAME?</v>
      </c>
      <c r="X511" s="105" t="e">
        <f aca="false">P511*W511</f>
        <v>#NAME?</v>
      </c>
      <c r="Y511" s="106" t="s">
        <v>101</v>
      </c>
      <c r="Z511" s="107" t="n">
        <f aca="false">IF(EXACT(O511;Y511);Q511;0)</f>
        <v>0</v>
      </c>
      <c r="AA511" s="107" t="n">
        <f aca="false">IF(Z511=0;Q511;0)</f>
        <v>0</v>
      </c>
      <c r="AB511" s="108" t="e">
        <f aca="false">IF(U511=0;"";L511/U511-1)</f>
        <v>#NAME?</v>
      </c>
      <c r="AC511" s="108" t="e">
        <f aca="false">IF(W511=0;"";L511/W511-1)</f>
        <v>#NAME?</v>
      </c>
    </row>
    <row collapsed="false" customFormat="false" customHeight="true" hidden="false" ht="50.1" outlineLevel="0" r="512">
      <c r="A512" s="88"/>
      <c r="B512" s="88"/>
      <c r="C512" s="89"/>
      <c r="D512" s="89"/>
      <c r="E512" s="90"/>
      <c r="F512" s="91"/>
      <c r="G512" s="92"/>
      <c r="H512" s="93"/>
      <c r="I512" s="94"/>
      <c r="J512" s="95"/>
      <c r="K512" s="96"/>
      <c r="L512" s="97"/>
      <c r="M512" s="98"/>
      <c r="N512" s="99"/>
      <c r="O512" s="100"/>
      <c r="P512" s="101"/>
      <c r="Q512" s="97" t="n">
        <f aca="false">P512*M512</f>
        <v>0</v>
      </c>
      <c r="R512" s="102"/>
      <c r="S512" s="103"/>
      <c r="T512" s="109"/>
      <c r="U512" s="105" t="e">
        <f aca="false">IF(EXACT(O512,Y512),M512,M512*(1-'Расчет ПРЕДЗАКАЗ'!$D$10))</f>
        <v>#NAME?</v>
      </c>
      <c r="V512" s="105" t="e">
        <f aca="false">P512*U512</f>
        <v>#NAME?</v>
      </c>
      <c r="W512" s="105" t="e">
        <f aca="false">IF(EXACT(O512,Y512),M512,M512*(1-'Расчет Прайс'!$D$10))</f>
        <v>#NAME?</v>
      </c>
      <c r="X512" s="105" t="e">
        <f aca="false">P512*W512</f>
        <v>#NAME?</v>
      </c>
      <c r="Y512" s="106" t="s">
        <v>101</v>
      </c>
      <c r="Z512" s="107" t="n">
        <f aca="false">IF(EXACT(O512;Y512);Q512;0)</f>
        <v>0</v>
      </c>
      <c r="AA512" s="107" t="n">
        <f aca="false">IF(Z512=0;Q512;0)</f>
        <v>0</v>
      </c>
      <c r="AB512" s="108" t="e">
        <f aca="false">IF(U512=0;"";L512/U512-1)</f>
        <v>#NAME?</v>
      </c>
      <c r="AC512" s="108" t="e">
        <f aca="false">IF(W512=0;"";L512/W512-1)</f>
        <v>#NAME?</v>
      </c>
    </row>
    <row collapsed="false" customFormat="false" customHeight="true" hidden="false" ht="50.1" outlineLevel="0" r="513">
      <c r="A513" s="88"/>
      <c r="B513" s="88"/>
      <c r="C513" s="89"/>
      <c r="D513" s="89"/>
      <c r="E513" s="90"/>
      <c r="F513" s="91"/>
      <c r="G513" s="92"/>
      <c r="H513" s="93"/>
      <c r="I513" s="94"/>
      <c r="J513" s="95"/>
      <c r="K513" s="96"/>
      <c r="L513" s="97"/>
      <c r="M513" s="98"/>
      <c r="N513" s="112"/>
      <c r="O513" s="100"/>
      <c r="P513" s="101"/>
      <c r="Q513" s="97" t="n">
        <f aca="false">P513*M513</f>
        <v>0</v>
      </c>
      <c r="R513" s="110"/>
      <c r="S513" s="103"/>
      <c r="T513" s="111"/>
      <c r="U513" s="105" t="e">
        <f aca="false">IF(EXACT(O513,Y513),M513,M513*(1-'Расчет ПРЕДЗАКАЗ'!$D$10))</f>
        <v>#NAME?</v>
      </c>
      <c r="V513" s="105" t="e">
        <f aca="false">P513*U513</f>
        <v>#NAME?</v>
      </c>
      <c r="W513" s="105" t="e">
        <f aca="false">IF(EXACT(O513,Y513),M513,M513*(1-'Расчет Прайс'!$D$10))</f>
        <v>#NAME?</v>
      </c>
      <c r="X513" s="105" t="e">
        <f aca="false">P513*W513</f>
        <v>#NAME?</v>
      </c>
      <c r="Y513" s="106" t="s">
        <v>101</v>
      </c>
      <c r="Z513" s="107" t="n">
        <f aca="false">IF(EXACT(O513;Y513);Q513;0)</f>
        <v>0</v>
      </c>
      <c r="AA513" s="107" t="n">
        <f aca="false">IF(Z513=0;Q513;0)</f>
        <v>0</v>
      </c>
      <c r="AB513" s="108" t="e">
        <f aca="false">IF(U513=0;"";L513/U513-1)</f>
        <v>#NAME?</v>
      </c>
      <c r="AC513" s="108" t="e">
        <f aca="false">IF(W513=0;"";L513/W513-1)</f>
        <v>#NAME?</v>
      </c>
    </row>
    <row collapsed="false" customFormat="false" customHeight="true" hidden="false" ht="50.1" outlineLevel="0" r="514">
      <c r="A514" s="88"/>
      <c r="B514" s="88"/>
      <c r="C514" s="89"/>
      <c r="D514" s="89"/>
      <c r="E514" s="90"/>
      <c r="F514" s="91"/>
      <c r="G514" s="92"/>
      <c r="H514" s="93"/>
      <c r="I514" s="94"/>
      <c r="J514" s="95"/>
      <c r="K514" s="96"/>
      <c r="L514" s="97"/>
      <c r="M514" s="98"/>
      <c r="N514" s="112"/>
      <c r="O514" s="100"/>
      <c r="P514" s="101"/>
      <c r="Q514" s="97" t="n">
        <f aca="false">P514*M514</f>
        <v>0</v>
      </c>
      <c r="R514" s="110"/>
      <c r="S514" s="103"/>
      <c r="T514" s="111"/>
      <c r="U514" s="105" t="e">
        <f aca="false">IF(EXACT(O514,Y514),M514,M514*(1-'Расчет ПРЕДЗАКАЗ'!$D$10))</f>
        <v>#NAME?</v>
      </c>
      <c r="V514" s="105" t="e">
        <f aca="false">P514*U514</f>
        <v>#NAME?</v>
      </c>
      <c r="W514" s="105" t="e">
        <f aca="false">IF(EXACT(O514,Y514),M514,M514*(1-'Расчет Прайс'!$D$10))</f>
        <v>#NAME?</v>
      </c>
      <c r="X514" s="105" t="e">
        <f aca="false">P514*W514</f>
        <v>#NAME?</v>
      </c>
      <c r="Y514" s="106" t="s">
        <v>101</v>
      </c>
      <c r="Z514" s="107" t="n">
        <f aca="false">IF(EXACT(O514;Y514);Q514;0)</f>
        <v>0</v>
      </c>
      <c r="AA514" s="107" t="n">
        <f aca="false">IF(Z514=0;Q514;0)</f>
        <v>0</v>
      </c>
      <c r="AB514" s="108" t="e">
        <f aca="false">IF(U514=0;"";L514/U514-1)</f>
        <v>#NAME?</v>
      </c>
      <c r="AC514" s="108" t="e">
        <f aca="false">IF(W514=0;"";L514/W514-1)</f>
        <v>#NAME?</v>
      </c>
    </row>
    <row collapsed="false" customFormat="false" customHeight="true" hidden="false" ht="50.1" outlineLevel="0" r="515">
      <c r="A515" s="88"/>
      <c r="B515" s="88"/>
      <c r="C515" s="89"/>
      <c r="D515" s="89"/>
      <c r="E515" s="90"/>
      <c r="F515" s="91"/>
      <c r="G515" s="92"/>
      <c r="H515" s="93"/>
      <c r="I515" s="94"/>
      <c r="J515" s="95"/>
      <c r="K515" s="96"/>
      <c r="L515" s="97"/>
      <c r="M515" s="98"/>
      <c r="N515" s="110"/>
      <c r="O515" s="100"/>
      <c r="P515" s="101"/>
      <c r="Q515" s="97" t="n">
        <f aca="false">P515*M515</f>
        <v>0</v>
      </c>
      <c r="R515" s="110"/>
      <c r="S515" s="103"/>
      <c r="T515" s="111"/>
      <c r="U515" s="105" t="e">
        <f aca="false">IF(EXACT(O515,Y515),M515,M515*(1-'Расчет ПРЕДЗАКАЗ'!$D$10))</f>
        <v>#NAME?</v>
      </c>
      <c r="V515" s="105" t="e">
        <f aca="false">P515*U515</f>
        <v>#NAME?</v>
      </c>
      <c r="W515" s="105" t="e">
        <f aca="false">IF(EXACT(O515,Y515),M515,M515*(1-'Расчет Прайс'!$D$10))</f>
        <v>#NAME?</v>
      </c>
      <c r="X515" s="105" t="e">
        <f aca="false">P515*W515</f>
        <v>#NAME?</v>
      </c>
      <c r="Y515" s="106" t="s">
        <v>101</v>
      </c>
      <c r="Z515" s="107" t="n">
        <f aca="false">IF(EXACT(O515;Y515);Q515;0)</f>
        <v>0</v>
      </c>
      <c r="AA515" s="107" t="n">
        <f aca="false">IF(Z515=0;Q515;0)</f>
        <v>0</v>
      </c>
      <c r="AB515" s="108" t="e">
        <f aca="false">IF(U515=0;"";L515/U515-1)</f>
        <v>#NAME?</v>
      </c>
      <c r="AC515" s="108" t="e">
        <f aca="false">IF(W515=0;"";L515/W515-1)</f>
        <v>#NAME?</v>
      </c>
    </row>
    <row collapsed="false" customFormat="false" customHeight="true" hidden="false" ht="50.1" outlineLevel="0" r="516">
      <c r="A516" s="88"/>
      <c r="B516" s="88"/>
      <c r="C516" s="89"/>
      <c r="D516" s="89"/>
      <c r="E516" s="90"/>
      <c r="F516" s="91"/>
      <c r="G516" s="92"/>
      <c r="H516" s="93"/>
      <c r="I516" s="94"/>
      <c r="J516" s="95"/>
      <c r="K516" s="96"/>
      <c r="L516" s="97"/>
      <c r="M516" s="98"/>
      <c r="N516" s="110"/>
      <c r="O516" s="100"/>
      <c r="P516" s="101"/>
      <c r="Q516" s="97" t="n">
        <f aca="false">P516*M516</f>
        <v>0</v>
      </c>
      <c r="R516" s="110"/>
      <c r="S516" s="103"/>
      <c r="T516" s="111"/>
      <c r="U516" s="105" t="e">
        <f aca="false">IF(EXACT(O516,Y516),M516,M516*(1-'Расчет ПРЕДЗАКАЗ'!$D$10))</f>
        <v>#NAME?</v>
      </c>
      <c r="V516" s="105" t="e">
        <f aca="false">P516*U516</f>
        <v>#NAME?</v>
      </c>
      <c r="W516" s="105" t="e">
        <f aca="false">IF(EXACT(O516,Y516),M516,M516*(1-'Расчет Прайс'!$D$10))</f>
        <v>#NAME?</v>
      </c>
      <c r="X516" s="105" t="e">
        <f aca="false">P516*W516</f>
        <v>#NAME?</v>
      </c>
      <c r="Y516" s="106" t="s">
        <v>101</v>
      </c>
      <c r="Z516" s="107" t="n">
        <f aca="false">IF(EXACT(O516;Y516);Q516;0)</f>
        <v>0</v>
      </c>
      <c r="AA516" s="107" t="n">
        <f aca="false">IF(Z516=0;Q516;0)</f>
        <v>0</v>
      </c>
      <c r="AB516" s="108" t="e">
        <f aca="false">IF(U516=0;"";L516/U516-1)</f>
        <v>#NAME?</v>
      </c>
      <c r="AC516" s="108" t="e">
        <f aca="false">IF(W516=0;"";L516/W516-1)</f>
        <v>#NAME?</v>
      </c>
    </row>
    <row collapsed="false" customFormat="false" customHeight="true" hidden="false" ht="50.1" outlineLevel="0" r="517">
      <c r="A517" s="88"/>
      <c r="B517" s="88"/>
      <c r="C517" s="89"/>
      <c r="D517" s="89"/>
      <c r="E517" s="90"/>
      <c r="F517" s="91"/>
      <c r="G517" s="92"/>
      <c r="H517" s="93"/>
      <c r="I517" s="94"/>
      <c r="J517" s="95"/>
      <c r="K517" s="96"/>
      <c r="L517" s="97"/>
      <c r="M517" s="98"/>
      <c r="N517" s="110"/>
      <c r="O517" s="100"/>
      <c r="P517" s="101"/>
      <c r="Q517" s="97" t="n">
        <f aca="false">P517*M517</f>
        <v>0</v>
      </c>
      <c r="R517" s="110"/>
      <c r="S517" s="103"/>
      <c r="T517" s="111"/>
      <c r="U517" s="105" t="e">
        <f aca="false">IF(EXACT(O517,Y517),M517,M517*(1-'Расчет ПРЕДЗАКАЗ'!$D$10))</f>
        <v>#NAME?</v>
      </c>
      <c r="V517" s="105" t="e">
        <f aca="false">P517*U517</f>
        <v>#NAME?</v>
      </c>
      <c r="W517" s="105" t="e">
        <f aca="false">IF(EXACT(O517,Y517),M517,M517*(1-'Расчет Прайс'!$D$10))</f>
        <v>#NAME?</v>
      </c>
      <c r="X517" s="105" t="e">
        <f aca="false">P517*W517</f>
        <v>#NAME?</v>
      </c>
      <c r="Y517" s="106" t="s">
        <v>101</v>
      </c>
      <c r="Z517" s="107" t="n">
        <f aca="false">IF(EXACT(O517;Y517);Q517;0)</f>
        <v>0</v>
      </c>
      <c r="AA517" s="107" t="n">
        <f aca="false">IF(Z517=0;Q517;0)</f>
        <v>0</v>
      </c>
      <c r="AB517" s="108" t="e">
        <f aca="false">IF(U517=0;"";L517/U517-1)</f>
        <v>#NAME?</v>
      </c>
      <c r="AC517" s="108" t="e">
        <f aca="false">IF(W517=0;"";L517/W517-1)</f>
        <v>#NAME?</v>
      </c>
    </row>
    <row collapsed="false" customFormat="false" customHeight="true" hidden="false" ht="50.1" outlineLevel="0" r="518">
      <c r="A518" s="88"/>
      <c r="B518" s="88"/>
      <c r="C518" s="89"/>
      <c r="D518" s="89"/>
      <c r="E518" s="90"/>
      <c r="F518" s="91"/>
      <c r="G518" s="92"/>
      <c r="H518" s="93"/>
      <c r="I518" s="94"/>
      <c r="J518" s="95"/>
      <c r="K518" s="96"/>
      <c r="L518" s="97"/>
      <c r="M518" s="98"/>
      <c r="N518" s="110"/>
      <c r="O518" s="100"/>
      <c r="P518" s="101"/>
      <c r="Q518" s="97" t="n">
        <f aca="false">P518*M518</f>
        <v>0</v>
      </c>
      <c r="R518" s="110"/>
      <c r="S518" s="103"/>
      <c r="T518" s="111"/>
      <c r="U518" s="105" t="e">
        <f aca="false">IF(EXACT(O518,Y518),M518,M518*(1-'Расчет ПРЕДЗАКАЗ'!$D$10))</f>
        <v>#NAME?</v>
      </c>
      <c r="V518" s="105" t="e">
        <f aca="false">P518*U518</f>
        <v>#NAME?</v>
      </c>
      <c r="W518" s="105" t="e">
        <f aca="false">IF(EXACT(O518,Y518),M518,M518*(1-'Расчет Прайс'!$D$10))</f>
        <v>#NAME?</v>
      </c>
      <c r="X518" s="105" t="e">
        <f aca="false">P518*W518</f>
        <v>#NAME?</v>
      </c>
      <c r="Y518" s="106" t="s">
        <v>101</v>
      </c>
      <c r="Z518" s="107" t="n">
        <f aca="false">IF(EXACT(O518;Y518);Q518;0)</f>
        <v>0</v>
      </c>
      <c r="AA518" s="107" t="n">
        <f aca="false">IF(Z518=0;Q518;0)</f>
        <v>0</v>
      </c>
      <c r="AB518" s="108" t="e">
        <f aca="false">IF(U518=0;"";L518/U518-1)</f>
        <v>#NAME?</v>
      </c>
      <c r="AC518" s="108" t="e">
        <f aca="false">IF(W518=0;"";L518/W518-1)</f>
        <v>#NAME?</v>
      </c>
    </row>
    <row collapsed="false" customFormat="false" customHeight="true" hidden="false" ht="11.25" outlineLevel="0" r="519"/>
    <row collapsed="false" customFormat="false" customHeight="true" hidden="false" ht="50.1" outlineLevel="0" r="520">
      <c r="A520" s="88" t="n">
        <v>195</v>
      </c>
      <c r="B520" s="88" t="s">
        <v>418</v>
      </c>
      <c r="C520" s="89" t="s">
        <v>419</v>
      </c>
      <c r="D520" s="89" t="s">
        <v>93</v>
      </c>
      <c r="E520" s="90" t="s">
        <v>93</v>
      </c>
      <c r="F520" s="91" t="s">
        <v>154</v>
      </c>
      <c r="G520" s="92" t="s">
        <v>420</v>
      </c>
      <c r="H520" s="93"/>
      <c r="I520" s="94" t="s">
        <v>412</v>
      </c>
      <c r="J520" s="95" t="s">
        <v>98</v>
      </c>
      <c r="K520" s="96" t="s">
        <v>102</v>
      </c>
      <c r="L520" s="97" t="n">
        <v>3550</v>
      </c>
      <c r="M520" s="98" t="n">
        <v>2219</v>
      </c>
      <c r="N520" s="99" t="s">
        <v>421</v>
      </c>
      <c r="O520" s="100"/>
      <c r="P520" s="101"/>
      <c r="Q520" s="97" t="n">
        <f aca="false">P520*M520</f>
        <v>0</v>
      </c>
      <c r="R520" s="102"/>
      <c r="S520" s="103" t="n">
        <v>66</v>
      </c>
      <c r="T520" s="104"/>
      <c r="U520" s="105" t="e">
        <f aca="false">IF(EXACT(O520,Y520),M520,M520*(1-'Расчет ПРЕДЗАКАЗ'!$D$10))</f>
        <v>#NAME?</v>
      </c>
      <c r="V520" s="105" t="e">
        <f aca="false">P520*U520</f>
        <v>#NAME?</v>
      </c>
      <c r="W520" s="105" t="e">
        <f aca="false">IF(EXACT(O520,Y520),M520,M520*(1-'Расчет Прайс'!$D$10))</f>
        <v>#NAME?</v>
      </c>
      <c r="X520" s="105" t="e">
        <f aca="false">P520*W520</f>
        <v>#NAME?</v>
      </c>
      <c r="Y520" s="106" t="s">
        <v>101</v>
      </c>
      <c r="Z520" s="107" t="n">
        <f aca="false">IF(EXACT(O520;Y520);Q520;0)</f>
        <v>0</v>
      </c>
      <c r="AA520" s="107" t="n">
        <f aca="false">IF(Z520=0;Q520;0)</f>
        <v>0</v>
      </c>
      <c r="AB520" s="108" t="e">
        <f aca="false">IF(U520=0,"",L520/U520-1)</f>
        <v>#NAME?</v>
      </c>
      <c r="AC520" s="108" t="e">
        <f aca="false">IF(W520=0,"",L520/W520-1)</f>
        <v>#NAME?</v>
      </c>
    </row>
    <row collapsed="false" customFormat="false" customHeight="true" hidden="false" ht="50.1" outlineLevel="0" r="521">
      <c r="A521" s="88"/>
      <c r="B521" s="88"/>
      <c r="C521" s="89"/>
      <c r="D521" s="89"/>
      <c r="E521" s="90"/>
      <c r="F521" s="91"/>
      <c r="G521" s="92"/>
      <c r="H521" s="93"/>
      <c r="I521" s="94"/>
      <c r="J521" s="95"/>
      <c r="K521" s="96" t="s">
        <v>104</v>
      </c>
      <c r="L521" s="97" t="n">
        <v>3550</v>
      </c>
      <c r="M521" s="98" t="n">
        <v>2219</v>
      </c>
      <c r="N521" s="99" t="s">
        <v>422</v>
      </c>
      <c r="O521" s="100"/>
      <c r="P521" s="101"/>
      <c r="Q521" s="97" t="n">
        <f aca="false">P521*M521</f>
        <v>0</v>
      </c>
      <c r="R521" s="102"/>
      <c r="S521" s="103" t="n">
        <v>25</v>
      </c>
      <c r="T521" s="109"/>
      <c r="U521" s="105" t="e">
        <f aca="false">IF(EXACT(O521,Y521),M521,M521*(1-'Расчет ПРЕДЗАКАЗ'!$D$10))</f>
        <v>#NAME?</v>
      </c>
      <c r="V521" s="105" t="e">
        <f aca="false">P521*U521</f>
        <v>#NAME?</v>
      </c>
      <c r="W521" s="105" t="e">
        <f aca="false">IF(EXACT(O521,Y521),M521,M521*(1-'Расчет Прайс'!$D$10))</f>
        <v>#NAME?</v>
      </c>
      <c r="X521" s="105" t="e">
        <f aca="false">P521*W521</f>
        <v>#NAME?</v>
      </c>
      <c r="Y521" s="106" t="s">
        <v>101</v>
      </c>
      <c r="Z521" s="107" t="n">
        <f aca="false">IF(EXACT(O521;Y521);Q521;0)</f>
        <v>0</v>
      </c>
      <c r="AA521" s="107" t="n">
        <f aca="false">IF(Z521=0;Q521;0)</f>
        <v>0</v>
      </c>
      <c r="AB521" s="108" t="e">
        <f aca="false">IF(U521=0;"";L521/U521-1)</f>
        <v>#NAME?</v>
      </c>
      <c r="AC521" s="108" t="e">
        <f aca="false">IF(W521=0;"";L521/W521-1)</f>
        <v>#NAME?</v>
      </c>
    </row>
    <row collapsed="false" customFormat="false" customHeight="true" hidden="false" ht="50.1" outlineLevel="0" r="522">
      <c r="A522" s="88"/>
      <c r="B522" s="88"/>
      <c r="C522" s="89"/>
      <c r="D522" s="89"/>
      <c r="E522" s="90"/>
      <c r="F522" s="91"/>
      <c r="G522" s="92"/>
      <c r="H522" s="93"/>
      <c r="I522" s="94"/>
      <c r="J522" s="95"/>
      <c r="K522" s="96"/>
      <c r="L522" s="97"/>
      <c r="M522" s="98"/>
      <c r="N522" s="99"/>
      <c r="O522" s="100"/>
      <c r="P522" s="101"/>
      <c r="Q522" s="97" t="n">
        <f aca="false">P522*M522</f>
        <v>0</v>
      </c>
      <c r="R522" s="102"/>
      <c r="S522" s="103"/>
      <c r="T522" s="109"/>
      <c r="U522" s="105" t="e">
        <f aca="false">IF(EXACT(O522,Y522),M522,M522*(1-'Расчет ПРЕДЗАКАЗ'!$D$10))</f>
        <v>#NAME?</v>
      </c>
      <c r="V522" s="105" t="e">
        <f aca="false">P522*U522</f>
        <v>#NAME?</v>
      </c>
      <c r="W522" s="105" t="e">
        <f aca="false">IF(EXACT(O522,Y522),M522,M522*(1-'Расчет Прайс'!$D$10))</f>
        <v>#NAME?</v>
      </c>
      <c r="X522" s="105" t="e">
        <f aca="false">P522*W522</f>
        <v>#NAME?</v>
      </c>
      <c r="Y522" s="106" t="s">
        <v>101</v>
      </c>
      <c r="Z522" s="107" t="n">
        <f aca="false">IF(EXACT(O522;Y522);Q522;0)</f>
        <v>0</v>
      </c>
      <c r="AA522" s="107" t="n">
        <f aca="false">IF(Z522=0;Q522;0)</f>
        <v>0</v>
      </c>
      <c r="AB522" s="108" t="e">
        <f aca="false">IF(U522=0;"";L522/U522-1)</f>
        <v>#NAME?</v>
      </c>
      <c r="AC522" s="108" t="e">
        <f aca="false">IF(W522=0;"";L522/W522-1)</f>
        <v>#NAME?</v>
      </c>
    </row>
    <row collapsed="false" customFormat="false" customHeight="true" hidden="false" ht="50.1" outlineLevel="0" r="523">
      <c r="A523" s="88"/>
      <c r="B523" s="88"/>
      <c r="C523" s="89"/>
      <c r="D523" s="89"/>
      <c r="E523" s="90"/>
      <c r="F523" s="91"/>
      <c r="G523" s="92"/>
      <c r="H523" s="93"/>
      <c r="I523" s="94"/>
      <c r="J523" s="95"/>
      <c r="K523" s="96"/>
      <c r="L523" s="97"/>
      <c r="M523" s="98"/>
      <c r="N523" s="99"/>
      <c r="O523" s="100"/>
      <c r="P523" s="101"/>
      <c r="Q523" s="97" t="n">
        <f aca="false">P523*M523</f>
        <v>0</v>
      </c>
      <c r="R523" s="102"/>
      <c r="S523" s="103"/>
      <c r="T523" s="109"/>
      <c r="U523" s="105" t="e">
        <f aca="false">IF(EXACT(O523,Y523),M523,M523*(1-'Расчет ПРЕДЗАКАЗ'!$D$10))</f>
        <v>#NAME?</v>
      </c>
      <c r="V523" s="105" t="e">
        <f aca="false">P523*U523</f>
        <v>#NAME?</v>
      </c>
      <c r="W523" s="105" t="e">
        <f aca="false">IF(EXACT(O523,Y523),M523,M523*(1-'Расчет Прайс'!$D$10))</f>
        <v>#NAME?</v>
      </c>
      <c r="X523" s="105" t="e">
        <f aca="false">P523*W523</f>
        <v>#NAME?</v>
      </c>
      <c r="Y523" s="106" t="s">
        <v>101</v>
      </c>
      <c r="Z523" s="107" t="n">
        <f aca="false">IF(EXACT(O523;Y523);Q523;0)</f>
        <v>0</v>
      </c>
      <c r="AA523" s="107" t="n">
        <f aca="false">IF(Z523=0;Q523;0)</f>
        <v>0</v>
      </c>
      <c r="AB523" s="108" t="e">
        <f aca="false">IF(U523=0;"";L523/U523-1)</f>
        <v>#NAME?</v>
      </c>
      <c r="AC523" s="108" t="e">
        <f aca="false">IF(W523=0;"";L523/W523-1)</f>
        <v>#NAME?</v>
      </c>
    </row>
    <row collapsed="false" customFormat="false" customHeight="true" hidden="false" ht="50.1" outlineLevel="0" r="524">
      <c r="A524" s="88"/>
      <c r="B524" s="88"/>
      <c r="C524" s="89"/>
      <c r="D524" s="89"/>
      <c r="E524" s="90"/>
      <c r="F524" s="91"/>
      <c r="G524" s="92"/>
      <c r="H524" s="93"/>
      <c r="I524" s="94"/>
      <c r="J524" s="95"/>
      <c r="K524" s="96"/>
      <c r="L524" s="97"/>
      <c r="M524" s="98"/>
      <c r="N524" s="99"/>
      <c r="O524" s="100"/>
      <c r="P524" s="101"/>
      <c r="Q524" s="97" t="n">
        <f aca="false">P524*M524</f>
        <v>0</v>
      </c>
      <c r="R524" s="102"/>
      <c r="S524" s="103"/>
      <c r="T524" s="109"/>
      <c r="U524" s="105" t="e">
        <f aca="false">IF(EXACT(O524,Y524),M524,M524*(1-'Расчет ПРЕДЗАКАЗ'!$D$10))</f>
        <v>#NAME?</v>
      </c>
      <c r="V524" s="105" t="e">
        <f aca="false">P524*U524</f>
        <v>#NAME?</v>
      </c>
      <c r="W524" s="105" t="e">
        <f aca="false">IF(EXACT(O524,Y524),M524,M524*(1-'Расчет Прайс'!$D$10))</f>
        <v>#NAME?</v>
      </c>
      <c r="X524" s="105" t="e">
        <f aca="false">P524*W524</f>
        <v>#NAME?</v>
      </c>
      <c r="Y524" s="106" t="s">
        <v>101</v>
      </c>
      <c r="Z524" s="107" t="n">
        <f aca="false">IF(EXACT(O524;Y524);Q524;0)</f>
        <v>0</v>
      </c>
      <c r="AA524" s="107" t="n">
        <f aca="false">IF(Z524=0;Q524;0)</f>
        <v>0</v>
      </c>
      <c r="AB524" s="108" t="e">
        <f aca="false">IF(U524=0;"";L524/U524-1)</f>
        <v>#NAME?</v>
      </c>
      <c r="AC524" s="108" t="e">
        <f aca="false">IF(W524=0;"";L524/W524-1)</f>
        <v>#NAME?</v>
      </c>
    </row>
    <row collapsed="false" customFormat="false" customHeight="true" hidden="false" ht="50.1" outlineLevel="0" r="525">
      <c r="A525" s="88"/>
      <c r="B525" s="88"/>
      <c r="C525" s="89"/>
      <c r="D525" s="89"/>
      <c r="E525" s="90"/>
      <c r="F525" s="91"/>
      <c r="G525" s="92"/>
      <c r="H525" s="93"/>
      <c r="I525" s="94"/>
      <c r="J525" s="95"/>
      <c r="K525" s="96"/>
      <c r="L525" s="97"/>
      <c r="M525" s="98"/>
      <c r="N525" s="99"/>
      <c r="O525" s="100"/>
      <c r="P525" s="101"/>
      <c r="Q525" s="97" t="n">
        <f aca="false">P525*M525</f>
        <v>0</v>
      </c>
      <c r="R525" s="102"/>
      <c r="S525" s="103"/>
      <c r="T525" s="109"/>
      <c r="U525" s="105" t="e">
        <f aca="false">IF(EXACT(O525,Y525),M525,M525*(1-'Расчет ПРЕДЗАКАЗ'!$D$10))</f>
        <v>#NAME?</v>
      </c>
      <c r="V525" s="105" t="e">
        <f aca="false">P525*U525</f>
        <v>#NAME?</v>
      </c>
      <c r="W525" s="105" t="e">
        <f aca="false">IF(EXACT(O525,Y525),M525,M525*(1-'Расчет Прайс'!$D$10))</f>
        <v>#NAME?</v>
      </c>
      <c r="X525" s="105" t="e">
        <f aca="false">P525*W525</f>
        <v>#NAME?</v>
      </c>
      <c r="Y525" s="106" t="s">
        <v>101</v>
      </c>
      <c r="Z525" s="107" t="n">
        <f aca="false">IF(EXACT(O525;Y525);Q525;0)</f>
        <v>0</v>
      </c>
      <c r="AA525" s="107" t="n">
        <f aca="false">IF(Z525=0;Q525;0)</f>
        <v>0</v>
      </c>
      <c r="AB525" s="108" t="e">
        <f aca="false">IF(U525=0;"";L525/U525-1)</f>
        <v>#NAME?</v>
      </c>
      <c r="AC525" s="108" t="e">
        <f aca="false">IF(W525=0;"";L525/W525-1)</f>
        <v>#NAME?</v>
      </c>
    </row>
    <row collapsed="false" customFormat="false" customHeight="true" hidden="false" ht="50.1" outlineLevel="0" r="526">
      <c r="A526" s="88"/>
      <c r="B526" s="88"/>
      <c r="C526" s="89"/>
      <c r="D526" s="89"/>
      <c r="E526" s="90"/>
      <c r="F526" s="91"/>
      <c r="G526" s="92"/>
      <c r="H526" s="93"/>
      <c r="I526" s="94"/>
      <c r="J526" s="95"/>
      <c r="K526" s="96"/>
      <c r="L526" s="97"/>
      <c r="M526" s="98"/>
      <c r="N526" s="99"/>
      <c r="O526" s="100"/>
      <c r="P526" s="101"/>
      <c r="Q526" s="97" t="n">
        <f aca="false">P526*M526</f>
        <v>0</v>
      </c>
      <c r="R526" s="102"/>
      <c r="S526" s="103"/>
      <c r="T526" s="109"/>
      <c r="U526" s="105" t="e">
        <f aca="false">IF(EXACT(O526,Y526),M526,M526*(1-'Расчет ПРЕДЗАКАЗ'!$D$10))</f>
        <v>#NAME?</v>
      </c>
      <c r="V526" s="105" t="e">
        <f aca="false">P526*U526</f>
        <v>#NAME?</v>
      </c>
      <c r="W526" s="105" t="e">
        <f aca="false">IF(EXACT(O526,Y526),M526,M526*(1-'Расчет Прайс'!$D$10))</f>
        <v>#NAME?</v>
      </c>
      <c r="X526" s="105" t="e">
        <f aca="false">P526*W526</f>
        <v>#NAME?</v>
      </c>
      <c r="Y526" s="106" t="s">
        <v>101</v>
      </c>
      <c r="Z526" s="107" t="n">
        <f aca="false">IF(EXACT(O526;Y526);Q526;0)</f>
        <v>0</v>
      </c>
      <c r="AA526" s="107" t="n">
        <f aca="false">IF(Z526=0;Q526;0)</f>
        <v>0</v>
      </c>
      <c r="AB526" s="108" t="e">
        <f aca="false">IF(U526=0;"";L526/U526-1)</f>
        <v>#NAME?</v>
      </c>
      <c r="AC526" s="108" t="e">
        <f aca="false">IF(W526=0;"";L526/W526-1)</f>
        <v>#NAME?</v>
      </c>
    </row>
    <row collapsed="false" customFormat="false" customHeight="true" hidden="false" ht="50.1" outlineLevel="0" r="527">
      <c r="A527" s="88"/>
      <c r="B527" s="88"/>
      <c r="C527" s="89"/>
      <c r="D527" s="89"/>
      <c r="E527" s="90"/>
      <c r="F527" s="91"/>
      <c r="G527" s="92"/>
      <c r="H527" s="93"/>
      <c r="I527" s="94"/>
      <c r="J527" s="95"/>
      <c r="K527" s="96"/>
      <c r="L527" s="97"/>
      <c r="M527" s="98"/>
      <c r="N527" s="99"/>
      <c r="O527" s="100"/>
      <c r="P527" s="101"/>
      <c r="Q527" s="97" t="n">
        <f aca="false">P527*M527</f>
        <v>0</v>
      </c>
      <c r="R527" s="102"/>
      <c r="S527" s="103"/>
      <c r="T527" s="109"/>
      <c r="U527" s="105" t="e">
        <f aca="false">IF(EXACT(O527,Y527),M527,M527*(1-'Расчет ПРЕДЗАКАЗ'!$D$10))</f>
        <v>#NAME?</v>
      </c>
      <c r="V527" s="105" t="e">
        <f aca="false">P527*U527</f>
        <v>#NAME?</v>
      </c>
      <c r="W527" s="105" t="e">
        <f aca="false">IF(EXACT(O527,Y527),M527,M527*(1-'Расчет Прайс'!$D$10))</f>
        <v>#NAME?</v>
      </c>
      <c r="X527" s="105" t="e">
        <f aca="false">P527*W527</f>
        <v>#NAME?</v>
      </c>
      <c r="Y527" s="106" t="s">
        <v>101</v>
      </c>
      <c r="Z527" s="107" t="n">
        <f aca="false">IF(EXACT(O527;Y527);Q527;0)</f>
        <v>0</v>
      </c>
      <c r="AA527" s="107" t="n">
        <f aca="false">IF(Z527=0;Q527;0)</f>
        <v>0</v>
      </c>
      <c r="AB527" s="108" t="e">
        <f aca="false">IF(U527=0;"";L527/U527-1)</f>
        <v>#NAME?</v>
      </c>
      <c r="AC527" s="108" t="e">
        <f aca="false">IF(W527=0;"";L527/W527-1)</f>
        <v>#NAME?</v>
      </c>
    </row>
    <row collapsed="false" customFormat="false" customHeight="true" hidden="false" ht="50.1" outlineLevel="0" r="528">
      <c r="A528" s="88"/>
      <c r="B528" s="88"/>
      <c r="C528" s="89"/>
      <c r="D528" s="89"/>
      <c r="E528" s="90"/>
      <c r="F528" s="91"/>
      <c r="G528" s="92"/>
      <c r="H528" s="93"/>
      <c r="I528" s="94"/>
      <c r="J528" s="95"/>
      <c r="K528" s="96"/>
      <c r="L528" s="97"/>
      <c r="M528" s="98"/>
      <c r="N528" s="99"/>
      <c r="O528" s="100"/>
      <c r="P528" s="101"/>
      <c r="Q528" s="97" t="n">
        <f aca="false">P528*M528</f>
        <v>0</v>
      </c>
      <c r="R528" s="102"/>
      <c r="S528" s="103"/>
      <c r="T528" s="109"/>
      <c r="U528" s="105" t="e">
        <f aca="false">IF(EXACT(O528,Y528),M528,M528*(1-'Расчет ПРЕДЗАКАЗ'!$D$10))</f>
        <v>#NAME?</v>
      </c>
      <c r="V528" s="105" t="e">
        <f aca="false">P528*U528</f>
        <v>#NAME?</v>
      </c>
      <c r="W528" s="105" t="e">
        <f aca="false">IF(EXACT(O528,Y528),M528,M528*(1-'Расчет Прайс'!$D$10))</f>
        <v>#NAME?</v>
      </c>
      <c r="X528" s="105" t="e">
        <f aca="false">P528*W528</f>
        <v>#NAME?</v>
      </c>
      <c r="Y528" s="106" t="s">
        <v>101</v>
      </c>
      <c r="Z528" s="107" t="n">
        <f aca="false">IF(EXACT(O528;Y528);Q528;0)</f>
        <v>0</v>
      </c>
      <c r="AA528" s="107" t="n">
        <f aca="false">IF(Z528=0;Q528;0)</f>
        <v>0</v>
      </c>
      <c r="AB528" s="108" t="e">
        <f aca="false">IF(U528=0;"";L528/U528-1)</f>
        <v>#NAME?</v>
      </c>
      <c r="AC528" s="108" t="e">
        <f aca="false">IF(W528=0;"";L528/W528-1)</f>
        <v>#NAME?</v>
      </c>
    </row>
    <row collapsed="false" customFormat="false" customHeight="true" hidden="false" ht="50.1" outlineLevel="0" r="529">
      <c r="A529" s="88"/>
      <c r="B529" s="88"/>
      <c r="C529" s="89"/>
      <c r="D529" s="89"/>
      <c r="E529" s="90"/>
      <c r="F529" s="91"/>
      <c r="G529" s="92"/>
      <c r="H529" s="93"/>
      <c r="I529" s="94"/>
      <c r="J529" s="95"/>
      <c r="K529" s="96"/>
      <c r="L529" s="97"/>
      <c r="M529" s="98"/>
      <c r="N529" s="112"/>
      <c r="O529" s="100"/>
      <c r="P529" s="101"/>
      <c r="Q529" s="97" t="n">
        <f aca="false">P529*M529</f>
        <v>0</v>
      </c>
      <c r="R529" s="110"/>
      <c r="S529" s="103"/>
      <c r="T529" s="111"/>
      <c r="U529" s="105" t="e">
        <f aca="false">IF(EXACT(O529,Y529),M529,M529*(1-'Расчет ПРЕДЗАКАЗ'!$D$10))</f>
        <v>#NAME?</v>
      </c>
      <c r="V529" s="105" t="e">
        <f aca="false">P529*U529</f>
        <v>#NAME?</v>
      </c>
      <c r="W529" s="105" t="e">
        <f aca="false">IF(EXACT(O529,Y529),M529,M529*(1-'Расчет Прайс'!$D$10))</f>
        <v>#NAME?</v>
      </c>
      <c r="X529" s="105" t="e">
        <f aca="false">P529*W529</f>
        <v>#NAME?</v>
      </c>
      <c r="Y529" s="106" t="s">
        <v>101</v>
      </c>
      <c r="Z529" s="107" t="n">
        <f aca="false">IF(EXACT(O529;Y529);Q529;0)</f>
        <v>0</v>
      </c>
      <c r="AA529" s="107" t="n">
        <f aca="false">IF(Z529=0;Q529;0)</f>
        <v>0</v>
      </c>
      <c r="AB529" s="108" t="e">
        <f aca="false">IF(U529=0;"";L529/U529-1)</f>
        <v>#NAME?</v>
      </c>
      <c r="AC529" s="108" t="e">
        <f aca="false">IF(W529=0;"";L529/W529-1)</f>
        <v>#NAME?</v>
      </c>
    </row>
    <row collapsed="false" customFormat="false" customHeight="true" hidden="false" ht="50.1" outlineLevel="0" r="530">
      <c r="A530" s="88"/>
      <c r="B530" s="88"/>
      <c r="C530" s="89"/>
      <c r="D530" s="89"/>
      <c r="E530" s="90"/>
      <c r="F530" s="91"/>
      <c r="G530" s="92"/>
      <c r="H530" s="93"/>
      <c r="I530" s="94"/>
      <c r="J530" s="95"/>
      <c r="K530" s="96"/>
      <c r="L530" s="97"/>
      <c r="M530" s="98"/>
      <c r="N530" s="112"/>
      <c r="O530" s="100"/>
      <c r="P530" s="101"/>
      <c r="Q530" s="97" t="n">
        <f aca="false">P530*M530</f>
        <v>0</v>
      </c>
      <c r="R530" s="110"/>
      <c r="S530" s="103"/>
      <c r="T530" s="111"/>
      <c r="U530" s="105" t="e">
        <f aca="false">IF(EXACT(O530,Y530),M530,M530*(1-'Расчет ПРЕДЗАКАЗ'!$D$10))</f>
        <v>#NAME?</v>
      </c>
      <c r="V530" s="105" t="e">
        <f aca="false">P530*U530</f>
        <v>#NAME?</v>
      </c>
      <c r="W530" s="105" t="e">
        <f aca="false">IF(EXACT(O530,Y530),M530,M530*(1-'Расчет Прайс'!$D$10))</f>
        <v>#NAME?</v>
      </c>
      <c r="X530" s="105" t="e">
        <f aca="false">P530*W530</f>
        <v>#NAME?</v>
      </c>
      <c r="Y530" s="106" t="s">
        <v>101</v>
      </c>
      <c r="Z530" s="107" t="n">
        <f aca="false">IF(EXACT(O530;Y530);Q530;0)</f>
        <v>0</v>
      </c>
      <c r="AA530" s="107" t="n">
        <f aca="false">IF(Z530=0;Q530;0)</f>
        <v>0</v>
      </c>
      <c r="AB530" s="108" t="e">
        <f aca="false">IF(U530=0;"";L530/U530-1)</f>
        <v>#NAME?</v>
      </c>
      <c r="AC530" s="108" t="e">
        <f aca="false">IF(W530=0;"";L530/W530-1)</f>
        <v>#NAME?</v>
      </c>
    </row>
    <row collapsed="false" customFormat="false" customHeight="true" hidden="false" ht="50.1" outlineLevel="0" r="531">
      <c r="A531" s="88"/>
      <c r="B531" s="88"/>
      <c r="C531" s="89"/>
      <c r="D531" s="89"/>
      <c r="E531" s="90"/>
      <c r="F531" s="91"/>
      <c r="G531" s="92"/>
      <c r="H531" s="93"/>
      <c r="I531" s="94"/>
      <c r="J531" s="95"/>
      <c r="K531" s="96"/>
      <c r="L531" s="97"/>
      <c r="M531" s="98"/>
      <c r="N531" s="110"/>
      <c r="O531" s="100"/>
      <c r="P531" s="101"/>
      <c r="Q531" s="97" t="n">
        <f aca="false">P531*M531</f>
        <v>0</v>
      </c>
      <c r="R531" s="110"/>
      <c r="S531" s="103"/>
      <c r="T531" s="111"/>
      <c r="U531" s="105" t="e">
        <f aca="false">IF(EXACT(O531,Y531),M531,M531*(1-'Расчет ПРЕДЗАКАЗ'!$D$10))</f>
        <v>#NAME?</v>
      </c>
      <c r="V531" s="105" t="e">
        <f aca="false">P531*U531</f>
        <v>#NAME?</v>
      </c>
      <c r="W531" s="105" t="e">
        <f aca="false">IF(EXACT(O531,Y531),M531,M531*(1-'Расчет Прайс'!$D$10))</f>
        <v>#NAME?</v>
      </c>
      <c r="X531" s="105" t="e">
        <f aca="false">P531*W531</f>
        <v>#NAME?</v>
      </c>
      <c r="Y531" s="106" t="s">
        <v>101</v>
      </c>
      <c r="Z531" s="107" t="n">
        <f aca="false">IF(EXACT(O531;Y531);Q531;0)</f>
        <v>0</v>
      </c>
      <c r="AA531" s="107" t="n">
        <f aca="false">IF(Z531=0;Q531;0)</f>
        <v>0</v>
      </c>
      <c r="AB531" s="108" t="e">
        <f aca="false">IF(U531=0;"";L531/U531-1)</f>
        <v>#NAME?</v>
      </c>
      <c r="AC531" s="108" t="e">
        <f aca="false">IF(W531=0;"";L531/W531-1)</f>
        <v>#NAME?</v>
      </c>
    </row>
    <row collapsed="false" customFormat="false" customHeight="true" hidden="false" ht="50.1" outlineLevel="0" r="532">
      <c r="A532" s="88"/>
      <c r="B532" s="88"/>
      <c r="C532" s="89"/>
      <c r="D532" s="89"/>
      <c r="E532" s="90"/>
      <c r="F532" s="91"/>
      <c r="G532" s="92"/>
      <c r="H532" s="93"/>
      <c r="I532" s="94"/>
      <c r="J532" s="95"/>
      <c r="K532" s="96"/>
      <c r="L532" s="97"/>
      <c r="M532" s="98"/>
      <c r="N532" s="110"/>
      <c r="O532" s="100"/>
      <c r="P532" s="101"/>
      <c r="Q532" s="97" t="n">
        <f aca="false">P532*M532</f>
        <v>0</v>
      </c>
      <c r="R532" s="110"/>
      <c r="S532" s="103"/>
      <c r="T532" s="111"/>
      <c r="U532" s="105" t="e">
        <f aca="false">IF(EXACT(O532,Y532),M532,M532*(1-'Расчет ПРЕДЗАКАЗ'!$D$10))</f>
        <v>#NAME?</v>
      </c>
      <c r="V532" s="105" t="e">
        <f aca="false">P532*U532</f>
        <v>#NAME?</v>
      </c>
      <c r="W532" s="105" t="e">
        <f aca="false">IF(EXACT(O532,Y532),M532,M532*(1-'Расчет Прайс'!$D$10))</f>
        <v>#NAME?</v>
      </c>
      <c r="X532" s="105" t="e">
        <f aca="false">P532*W532</f>
        <v>#NAME?</v>
      </c>
      <c r="Y532" s="106" t="s">
        <v>101</v>
      </c>
      <c r="Z532" s="107" t="n">
        <f aca="false">IF(EXACT(O532;Y532);Q532;0)</f>
        <v>0</v>
      </c>
      <c r="AA532" s="107" t="n">
        <f aca="false">IF(Z532=0;Q532;0)</f>
        <v>0</v>
      </c>
      <c r="AB532" s="108" t="e">
        <f aca="false">IF(U532=0;"";L532/U532-1)</f>
        <v>#NAME?</v>
      </c>
      <c r="AC532" s="108" t="e">
        <f aca="false">IF(W532=0;"";L532/W532-1)</f>
        <v>#NAME?</v>
      </c>
    </row>
    <row collapsed="false" customFormat="false" customHeight="true" hidden="false" ht="50.1" outlineLevel="0" r="533">
      <c r="A533" s="88"/>
      <c r="B533" s="88"/>
      <c r="C533" s="89"/>
      <c r="D533" s="89"/>
      <c r="E533" s="90"/>
      <c r="F533" s="91"/>
      <c r="G533" s="92"/>
      <c r="H533" s="93"/>
      <c r="I533" s="94"/>
      <c r="J533" s="95"/>
      <c r="K533" s="96"/>
      <c r="L533" s="97"/>
      <c r="M533" s="98"/>
      <c r="N533" s="110"/>
      <c r="O533" s="100"/>
      <c r="P533" s="101"/>
      <c r="Q533" s="97" t="n">
        <f aca="false">P533*M533</f>
        <v>0</v>
      </c>
      <c r="R533" s="110"/>
      <c r="S533" s="103"/>
      <c r="T533" s="111"/>
      <c r="U533" s="105" t="e">
        <f aca="false">IF(EXACT(O533,Y533),M533,M533*(1-'Расчет ПРЕДЗАКАЗ'!$D$10))</f>
        <v>#NAME?</v>
      </c>
      <c r="V533" s="105" t="e">
        <f aca="false">P533*U533</f>
        <v>#NAME?</v>
      </c>
      <c r="W533" s="105" t="e">
        <f aca="false">IF(EXACT(O533,Y533),M533,M533*(1-'Расчет Прайс'!$D$10))</f>
        <v>#NAME?</v>
      </c>
      <c r="X533" s="105" t="e">
        <f aca="false">P533*W533</f>
        <v>#NAME?</v>
      </c>
      <c r="Y533" s="106" t="s">
        <v>101</v>
      </c>
      <c r="Z533" s="107" t="n">
        <f aca="false">IF(EXACT(O533;Y533);Q533;0)</f>
        <v>0</v>
      </c>
      <c r="AA533" s="107" t="n">
        <f aca="false">IF(Z533=0;Q533;0)</f>
        <v>0</v>
      </c>
      <c r="AB533" s="108" t="e">
        <f aca="false">IF(U533=0;"";L533/U533-1)</f>
        <v>#NAME?</v>
      </c>
      <c r="AC533" s="108" t="e">
        <f aca="false">IF(W533=0;"";L533/W533-1)</f>
        <v>#NAME?</v>
      </c>
    </row>
    <row collapsed="false" customFormat="false" customHeight="true" hidden="false" ht="50.1" outlineLevel="0" r="534">
      <c r="A534" s="88"/>
      <c r="B534" s="88"/>
      <c r="C534" s="89"/>
      <c r="D534" s="89"/>
      <c r="E534" s="90"/>
      <c r="F534" s="91"/>
      <c r="G534" s="92"/>
      <c r="H534" s="93"/>
      <c r="I534" s="94"/>
      <c r="J534" s="95"/>
      <c r="K534" s="96"/>
      <c r="L534" s="97"/>
      <c r="M534" s="98"/>
      <c r="N534" s="110"/>
      <c r="O534" s="100"/>
      <c r="P534" s="101"/>
      <c r="Q534" s="97" t="n">
        <f aca="false">P534*M534</f>
        <v>0</v>
      </c>
      <c r="R534" s="110"/>
      <c r="S534" s="103"/>
      <c r="T534" s="111"/>
      <c r="U534" s="105" t="e">
        <f aca="false">IF(EXACT(O534,Y534),M534,M534*(1-'Расчет ПРЕДЗАКАЗ'!$D$10))</f>
        <v>#NAME?</v>
      </c>
      <c r="V534" s="105" t="e">
        <f aca="false">P534*U534</f>
        <v>#NAME?</v>
      </c>
      <c r="W534" s="105" t="e">
        <f aca="false">IF(EXACT(O534,Y534),M534,M534*(1-'Расчет Прайс'!$D$10))</f>
        <v>#NAME?</v>
      </c>
      <c r="X534" s="105" t="e">
        <f aca="false">P534*W534</f>
        <v>#NAME?</v>
      </c>
      <c r="Y534" s="106" t="s">
        <v>101</v>
      </c>
      <c r="Z534" s="107" t="n">
        <f aca="false">IF(EXACT(O534;Y534);Q534;0)</f>
        <v>0</v>
      </c>
      <c r="AA534" s="107" t="n">
        <f aca="false">IF(Z534=0;Q534;0)</f>
        <v>0</v>
      </c>
      <c r="AB534" s="108" t="e">
        <f aca="false">IF(U534=0;"";L534/U534-1)</f>
        <v>#NAME?</v>
      </c>
      <c r="AC534" s="108" t="e">
        <f aca="false">IF(W534=0;"";L534/W534-1)</f>
        <v>#NAME?</v>
      </c>
    </row>
    <row collapsed="false" customFormat="false" customHeight="true" hidden="false" ht="11.25" outlineLevel="0" r="535"/>
    <row collapsed="false" customFormat="false" customHeight="true" hidden="false" ht="50.1" outlineLevel="0" r="536">
      <c r="A536" s="88" t="n">
        <v>196</v>
      </c>
      <c r="B536" s="88" t="s">
        <v>423</v>
      </c>
      <c r="C536" s="89" t="s">
        <v>424</v>
      </c>
      <c r="D536" s="89" t="s">
        <v>93</v>
      </c>
      <c r="E536" s="90" t="s">
        <v>93</v>
      </c>
      <c r="F536" s="91" t="s">
        <v>425</v>
      </c>
      <c r="G536" s="92" t="s">
        <v>95</v>
      </c>
      <c r="H536" s="93" t="s">
        <v>395</v>
      </c>
      <c r="I536" s="94" t="s">
        <v>396</v>
      </c>
      <c r="J536" s="95" t="s">
        <v>98</v>
      </c>
      <c r="K536" s="96" t="s">
        <v>99</v>
      </c>
      <c r="L536" s="97" t="n">
        <v>3540</v>
      </c>
      <c r="M536" s="98" t="n">
        <v>2214</v>
      </c>
      <c r="N536" s="99" t="s">
        <v>426</v>
      </c>
      <c r="O536" s="100" t="s">
        <v>101</v>
      </c>
      <c r="P536" s="101"/>
      <c r="Q536" s="97" t="n">
        <f aca="false">P536*M536</f>
        <v>0</v>
      </c>
      <c r="R536" s="102"/>
      <c r="S536" s="103" t="n">
        <v>13</v>
      </c>
      <c r="T536" s="104"/>
      <c r="U536" s="105" t="n">
        <f aca="false">IF(EXACT(O536,Y536),M536,M536*(1-'Расчет ПРЕДЗАКАЗ'!$D$10))</f>
        <v>2214</v>
      </c>
      <c r="V536" s="105" t="n">
        <f aca="false">P536*U536</f>
        <v>0</v>
      </c>
      <c r="W536" s="105" t="n">
        <f aca="false">IF(EXACT(O536,Y536),M536,M536*(1-'Расчет Прайс'!$D$10))</f>
        <v>2214</v>
      </c>
      <c r="X536" s="105" t="n">
        <f aca="false">P536*W536</f>
        <v>0</v>
      </c>
      <c r="Y536" s="106" t="s">
        <v>101</v>
      </c>
      <c r="Z536" s="107" t="n">
        <f aca="false">IF(EXACT(O536;Y536);Q536;0)</f>
        <v>0</v>
      </c>
      <c r="AA536" s="107" t="n">
        <f aca="false">IF(Z536=0;Q536;0)</f>
        <v>0</v>
      </c>
      <c r="AB536" s="108" t="n">
        <f aca="false">IF(U536=0,"",L536/U536-1)</f>
        <v>0.598915989159892</v>
      </c>
      <c r="AC536" s="108" t="n">
        <f aca="false">IF(W536=0,"",L536/W536-1)</f>
        <v>0.598915989159892</v>
      </c>
    </row>
    <row collapsed="false" customFormat="false" customHeight="true" hidden="false" ht="50.1" outlineLevel="0" r="537">
      <c r="A537" s="88"/>
      <c r="B537" s="88"/>
      <c r="C537" s="89"/>
      <c r="D537" s="89"/>
      <c r="E537" s="90"/>
      <c r="F537" s="91"/>
      <c r="G537" s="92"/>
      <c r="H537" s="93"/>
      <c r="I537" s="94"/>
      <c r="J537" s="95"/>
      <c r="K537" s="96" t="s">
        <v>102</v>
      </c>
      <c r="L537" s="97" t="n">
        <v>3540</v>
      </c>
      <c r="M537" s="98" t="n">
        <v>2214</v>
      </c>
      <c r="N537" s="99" t="s">
        <v>427</v>
      </c>
      <c r="O537" s="100" t="s">
        <v>101</v>
      </c>
      <c r="P537" s="101"/>
      <c r="Q537" s="97" t="n">
        <f aca="false">P537*M537</f>
        <v>0</v>
      </c>
      <c r="R537" s="102"/>
      <c r="S537" s="103" t="n">
        <v>235</v>
      </c>
      <c r="T537" s="109"/>
      <c r="U537" s="105" t="n">
        <f aca="false">IF(EXACT(O537,Y537),M537,M537*(1-'Расчет ПРЕДЗАКАЗ'!$D$10))</f>
        <v>2214</v>
      </c>
      <c r="V537" s="105" t="n">
        <f aca="false">P537*U537</f>
        <v>0</v>
      </c>
      <c r="W537" s="105" t="n">
        <f aca="false">IF(EXACT(O537,Y537),M537,M537*(1-'Расчет Прайс'!$D$10))</f>
        <v>2214</v>
      </c>
      <c r="X537" s="105" t="n">
        <f aca="false">P537*W537</f>
        <v>0</v>
      </c>
      <c r="Y537" s="106" t="s">
        <v>101</v>
      </c>
      <c r="Z537" s="107" t="n">
        <f aca="false">IF(EXACT(O537;Y537);Q537;0)</f>
        <v>0</v>
      </c>
      <c r="AA537" s="107" t="n">
        <f aca="false">IF(Z537=0;Q537;0)</f>
        <v>0</v>
      </c>
      <c r="AB537" s="108" t="n">
        <f aca="false">IF(U537=0;"";L537/U537-1)</f>
        <v>0.598915989159892</v>
      </c>
      <c r="AC537" s="108" t="n">
        <f aca="false">IF(W537=0;"";L537/W537-1)</f>
        <v>0.598915989159892</v>
      </c>
    </row>
    <row collapsed="false" customFormat="false" customHeight="true" hidden="false" ht="50.1" outlineLevel="0" r="538">
      <c r="A538" s="88"/>
      <c r="B538" s="88"/>
      <c r="C538" s="89"/>
      <c r="D538" s="89"/>
      <c r="E538" s="90"/>
      <c r="F538" s="91"/>
      <c r="G538" s="92"/>
      <c r="H538" s="93"/>
      <c r="I538" s="94"/>
      <c r="J538" s="95"/>
      <c r="K538" s="96" t="s">
        <v>123</v>
      </c>
      <c r="L538" s="97" t="n">
        <v>3540</v>
      </c>
      <c r="M538" s="98" t="n">
        <v>2214</v>
      </c>
      <c r="N538" s="99" t="s">
        <v>428</v>
      </c>
      <c r="O538" s="100" t="s">
        <v>101</v>
      </c>
      <c r="P538" s="101"/>
      <c r="Q538" s="97" t="n">
        <f aca="false">P538*M538</f>
        <v>0</v>
      </c>
      <c r="R538" s="102"/>
      <c r="S538" s="103" t="n">
        <v>236</v>
      </c>
      <c r="T538" s="109"/>
      <c r="U538" s="105" t="n">
        <f aca="false">IF(EXACT(O538,Y538),M538,M538*(1-'Расчет ПРЕДЗАКАЗ'!$D$10))</f>
        <v>2214</v>
      </c>
      <c r="V538" s="105" t="n">
        <f aca="false">P538*U538</f>
        <v>0</v>
      </c>
      <c r="W538" s="105" t="n">
        <f aca="false">IF(EXACT(O538,Y538),M538,M538*(1-'Расчет Прайс'!$D$10))</f>
        <v>2214</v>
      </c>
      <c r="X538" s="105" t="n">
        <f aca="false">P538*W538</f>
        <v>0</v>
      </c>
      <c r="Y538" s="106" t="s">
        <v>101</v>
      </c>
      <c r="Z538" s="107" t="n">
        <f aca="false">IF(EXACT(O538;Y538);Q538;0)</f>
        <v>0</v>
      </c>
      <c r="AA538" s="107" t="n">
        <f aca="false">IF(Z538=0;Q538;0)</f>
        <v>0</v>
      </c>
      <c r="AB538" s="108" t="n">
        <f aca="false">IF(U538=0;"";L538/U538-1)</f>
        <v>0.598915989159892</v>
      </c>
      <c r="AC538" s="108" t="n">
        <f aca="false">IF(W538=0;"";L538/W538-1)</f>
        <v>0.598915989159892</v>
      </c>
    </row>
    <row collapsed="false" customFormat="false" customHeight="true" hidden="false" ht="50.1" outlineLevel="0" r="539">
      <c r="A539" s="88"/>
      <c r="B539" s="88"/>
      <c r="C539" s="89"/>
      <c r="D539" s="89"/>
      <c r="E539" s="90"/>
      <c r="F539" s="91"/>
      <c r="G539" s="92"/>
      <c r="H539" s="93"/>
      <c r="I539" s="94"/>
      <c r="J539" s="95"/>
      <c r="K539" s="96" t="s">
        <v>104</v>
      </c>
      <c r="L539" s="97" t="n">
        <v>3540</v>
      </c>
      <c r="M539" s="98" t="n">
        <v>2214</v>
      </c>
      <c r="N539" s="99" t="s">
        <v>429</v>
      </c>
      <c r="O539" s="100" t="s">
        <v>101</v>
      </c>
      <c r="P539" s="101"/>
      <c r="Q539" s="97" t="n">
        <f aca="false">P539*M539</f>
        <v>0</v>
      </c>
      <c r="R539" s="102"/>
      <c r="S539" s="103" t="n">
        <v>78</v>
      </c>
      <c r="T539" s="109"/>
      <c r="U539" s="105" t="n">
        <f aca="false">IF(EXACT(O539,Y539),M539,M539*(1-'Расчет ПРЕДЗАКАЗ'!$D$10))</f>
        <v>2214</v>
      </c>
      <c r="V539" s="105" t="n">
        <f aca="false">P539*U539</f>
        <v>0</v>
      </c>
      <c r="W539" s="105" t="n">
        <f aca="false">IF(EXACT(O539,Y539),M539,M539*(1-'Расчет Прайс'!$D$10))</f>
        <v>2214</v>
      </c>
      <c r="X539" s="105" t="n">
        <f aca="false">P539*W539</f>
        <v>0</v>
      </c>
      <c r="Y539" s="106" t="s">
        <v>101</v>
      </c>
      <c r="Z539" s="107" t="n">
        <f aca="false">IF(EXACT(O539;Y539);Q539;0)</f>
        <v>0</v>
      </c>
      <c r="AA539" s="107" t="n">
        <f aca="false">IF(Z539=0;Q539;0)</f>
        <v>0</v>
      </c>
      <c r="AB539" s="108" t="n">
        <f aca="false">IF(U539=0;"";L539/U539-1)</f>
        <v>0.598915989159892</v>
      </c>
      <c r="AC539" s="108" t="n">
        <f aca="false">IF(W539=0;"";L539/W539-1)</f>
        <v>0.598915989159892</v>
      </c>
    </row>
    <row collapsed="false" customFormat="false" customHeight="true" hidden="false" ht="50.1" outlineLevel="0" r="540">
      <c r="A540" s="88"/>
      <c r="B540" s="88"/>
      <c r="C540" s="89"/>
      <c r="D540" s="89"/>
      <c r="E540" s="90"/>
      <c r="F540" s="91"/>
      <c r="G540" s="92"/>
      <c r="H540" s="93"/>
      <c r="I540" s="94"/>
      <c r="J540" s="95"/>
      <c r="K540" s="96" t="s">
        <v>106</v>
      </c>
      <c r="L540" s="97" t="n">
        <v>3540</v>
      </c>
      <c r="M540" s="98" t="n">
        <v>2214</v>
      </c>
      <c r="N540" s="99" t="s">
        <v>430</v>
      </c>
      <c r="O540" s="100" t="s">
        <v>101</v>
      </c>
      <c r="P540" s="101"/>
      <c r="Q540" s="97" t="n">
        <f aca="false">P540*M540</f>
        <v>0</v>
      </c>
      <c r="R540" s="102"/>
      <c r="S540" s="103" t="n">
        <v>104</v>
      </c>
      <c r="T540" s="109"/>
      <c r="U540" s="105" t="n">
        <f aca="false">IF(EXACT(O540,Y540),M540,M540*(1-'Расчет ПРЕДЗАКАЗ'!$D$10))</f>
        <v>2214</v>
      </c>
      <c r="V540" s="105" t="n">
        <f aca="false">P540*U540</f>
        <v>0</v>
      </c>
      <c r="W540" s="105" t="n">
        <f aca="false">IF(EXACT(O540,Y540),M540,M540*(1-'Расчет Прайс'!$D$10))</f>
        <v>2214</v>
      </c>
      <c r="X540" s="105" t="n">
        <f aca="false">P540*W540</f>
        <v>0</v>
      </c>
      <c r="Y540" s="106" t="s">
        <v>101</v>
      </c>
      <c r="Z540" s="107" t="n">
        <f aca="false">IF(EXACT(O540;Y540);Q540;0)</f>
        <v>0</v>
      </c>
      <c r="AA540" s="107" t="n">
        <f aca="false">IF(Z540=0;Q540;0)</f>
        <v>0</v>
      </c>
      <c r="AB540" s="108" t="n">
        <f aca="false">IF(U540=0;"";L540/U540-1)</f>
        <v>0.598915989159892</v>
      </c>
      <c r="AC540" s="108" t="n">
        <f aca="false">IF(W540=0;"";L540/W540-1)</f>
        <v>0.598915989159892</v>
      </c>
    </row>
    <row collapsed="false" customFormat="false" customHeight="true" hidden="false" ht="50.1" outlineLevel="0" r="541">
      <c r="A541" s="88"/>
      <c r="B541" s="88"/>
      <c r="C541" s="89"/>
      <c r="D541" s="89"/>
      <c r="E541" s="90"/>
      <c r="F541" s="91"/>
      <c r="G541" s="92"/>
      <c r="H541" s="93"/>
      <c r="I541" s="94"/>
      <c r="J541" s="95"/>
      <c r="K541" s="96" t="s">
        <v>108</v>
      </c>
      <c r="L541" s="97" t="n">
        <v>3540</v>
      </c>
      <c r="M541" s="98" t="n">
        <v>2214</v>
      </c>
      <c r="N541" s="99" t="s">
        <v>431</v>
      </c>
      <c r="O541" s="100" t="s">
        <v>101</v>
      </c>
      <c r="P541" s="101"/>
      <c r="Q541" s="97" t="n">
        <f aca="false">P541*M541</f>
        <v>0</v>
      </c>
      <c r="R541" s="102"/>
      <c r="S541" s="103" t="n">
        <v>111</v>
      </c>
      <c r="T541" s="109"/>
      <c r="U541" s="105" t="n">
        <f aca="false">IF(EXACT(O541,Y541),M541,M541*(1-'Расчет ПРЕДЗАКАЗ'!$D$10))</f>
        <v>2214</v>
      </c>
      <c r="V541" s="105" t="n">
        <f aca="false">P541*U541</f>
        <v>0</v>
      </c>
      <c r="W541" s="105" t="n">
        <f aca="false">IF(EXACT(O541,Y541),M541,M541*(1-'Расчет Прайс'!$D$10))</f>
        <v>2214</v>
      </c>
      <c r="X541" s="105" t="n">
        <f aca="false">P541*W541</f>
        <v>0</v>
      </c>
      <c r="Y541" s="106" t="s">
        <v>101</v>
      </c>
      <c r="Z541" s="107" t="n">
        <f aca="false">IF(EXACT(O541;Y541);Q541;0)</f>
        <v>0</v>
      </c>
      <c r="AA541" s="107" t="n">
        <f aca="false">IF(Z541=0;Q541;0)</f>
        <v>0</v>
      </c>
      <c r="AB541" s="108" t="n">
        <f aca="false">IF(U541=0;"";L541/U541-1)</f>
        <v>0.598915989159892</v>
      </c>
      <c r="AC541" s="108" t="n">
        <f aca="false">IF(W541=0;"";L541/W541-1)</f>
        <v>0.598915989159892</v>
      </c>
    </row>
    <row collapsed="false" customFormat="false" customHeight="true" hidden="false" ht="50.1" outlineLevel="0" r="542">
      <c r="A542" s="88"/>
      <c r="B542" s="88"/>
      <c r="C542" s="89"/>
      <c r="D542" s="89"/>
      <c r="E542" s="90"/>
      <c r="F542" s="91"/>
      <c r="G542" s="92"/>
      <c r="H542" s="93"/>
      <c r="I542" s="94"/>
      <c r="J542" s="95"/>
      <c r="K542" s="96" t="s">
        <v>112</v>
      </c>
      <c r="L542" s="97" t="n">
        <v>3540</v>
      </c>
      <c r="M542" s="98" t="n">
        <v>2214</v>
      </c>
      <c r="N542" s="99" t="s">
        <v>432</v>
      </c>
      <c r="O542" s="100" t="s">
        <v>101</v>
      </c>
      <c r="P542" s="101"/>
      <c r="Q542" s="97" t="n">
        <f aca="false">P542*M542</f>
        <v>0</v>
      </c>
      <c r="R542" s="102"/>
      <c r="S542" s="103" t="n">
        <v>47</v>
      </c>
      <c r="T542" s="109"/>
      <c r="U542" s="105" t="n">
        <f aca="false">IF(EXACT(O542,Y542),M542,M542*(1-'Расчет ПРЕДЗАКАЗ'!$D$10))</f>
        <v>2214</v>
      </c>
      <c r="V542" s="105" t="n">
        <f aca="false">P542*U542</f>
        <v>0</v>
      </c>
      <c r="W542" s="105" t="n">
        <f aca="false">IF(EXACT(O542,Y542),M542,M542*(1-'Расчет Прайс'!$D$10))</f>
        <v>2214</v>
      </c>
      <c r="X542" s="105" t="n">
        <f aca="false">P542*W542</f>
        <v>0</v>
      </c>
      <c r="Y542" s="106" t="s">
        <v>101</v>
      </c>
      <c r="Z542" s="107" t="n">
        <f aca="false">IF(EXACT(O542;Y542);Q542;0)</f>
        <v>0</v>
      </c>
      <c r="AA542" s="107" t="n">
        <f aca="false">IF(Z542=0;Q542;0)</f>
        <v>0</v>
      </c>
      <c r="AB542" s="108" t="n">
        <f aca="false">IF(U542=0;"";L542/U542-1)</f>
        <v>0.598915989159892</v>
      </c>
      <c r="AC542" s="108" t="n">
        <f aca="false">IF(W542=0;"";L542/W542-1)</f>
        <v>0.598915989159892</v>
      </c>
    </row>
    <row collapsed="false" customFormat="false" customHeight="true" hidden="false" ht="50.1" outlineLevel="0" r="543">
      <c r="A543" s="88"/>
      <c r="B543" s="88"/>
      <c r="C543" s="89"/>
      <c r="D543" s="89"/>
      <c r="E543" s="90"/>
      <c r="F543" s="91"/>
      <c r="G543" s="92"/>
      <c r="H543" s="93"/>
      <c r="I543" s="94"/>
      <c r="J543" s="95"/>
      <c r="K543" s="96"/>
      <c r="L543" s="97"/>
      <c r="M543" s="98"/>
      <c r="N543" s="99"/>
      <c r="O543" s="100"/>
      <c r="P543" s="101"/>
      <c r="Q543" s="97" t="n">
        <f aca="false">P543*M543</f>
        <v>0</v>
      </c>
      <c r="R543" s="102"/>
      <c r="S543" s="103"/>
      <c r="T543" s="109"/>
      <c r="U543" s="105" t="e">
        <f aca="false">IF(EXACT(O543,Y543),M543,M543*(1-'Расчет ПРЕДЗАКАЗ'!$D$10))</f>
        <v>#NAME?</v>
      </c>
      <c r="V543" s="105" t="e">
        <f aca="false">P543*U543</f>
        <v>#NAME?</v>
      </c>
      <c r="W543" s="105" t="e">
        <f aca="false">IF(EXACT(O543,Y543),M543,M543*(1-'Расчет Прайс'!$D$10))</f>
        <v>#NAME?</v>
      </c>
      <c r="X543" s="105" t="e">
        <f aca="false">P543*W543</f>
        <v>#NAME?</v>
      </c>
      <c r="Y543" s="106" t="s">
        <v>101</v>
      </c>
      <c r="Z543" s="107" t="n">
        <f aca="false">IF(EXACT(O543;Y543);Q543;0)</f>
        <v>0</v>
      </c>
      <c r="AA543" s="107" t="n">
        <f aca="false">IF(Z543=0;Q543;0)</f>
        <v>0</v>
      </c>
      <c r="AB543" s="108" t="e">
        <f aca="false">IF(U543=0;"";L543/U543-1)</f>
        <v>#NAME?</v>
      </c>
      <c r="AC543" s="108" t="e">
        <f aca="false">IF(W543=0;"";L543/W543-1)</f>
        <v>#NAME?</v>
      </c>
    </row>
    <row collapsed="false" customFormat="false" customHeight="true" hidden="false" ht="50.1" outlineLevel="0" r="544">
      <c r="A544" s="88"/>
      <c r="B544" s="88"/>
      <c r="C544" s="89"/>
      <c r="D544" s="89"/>
      <c r="E544" s="90"/>
      <c r="F544" s="91"/>
      <c r="G544" s="92"/>
      <c r="H544" s="93"/>
      <c r="I544" s="94"/>
      <c r="J544" s="95"/>
      <c r="K544" s="96"/>
      <c r="L544" s="97"/>
      <c r="M544" s="98"/>
      <c r="N544" s="99"/>
      <c r="O544" s="100"/>
      <c r="P544" s="101"/>
      <c r="Q544" s="97" t="n">
        <f aca="false">P544*M544</f>
        <v>0</v>
      </c>
      <c r="R544" s="102"/>
      <c r="S544" s="103"/>
      <c r="T544" s="109"/>
      <c r="U544" s="105" t="e">
        <f aca="false">IF(EXACT(O544,Y544),M544,M544*(1-'Расчет ПРЕДЗАКАЗ'!$D$10))</f>
        <v>#NAME?</v>
      </c>
      <c r="V544" s="105" t="e">
        <f aca="false">P544*U544</f>
        <v>#NAME?</v>
      </c>
      <c r="W544" s="105" t="e">
        <f aca="false">IF(EXACT(O544,Y544),M544,M544*(1-'Расчет Прайс'!$D$10))</f>
        <v>#NAME?</v>
      </c>
      <c r="X544" s="105" t="e">
        <f aca="false">P544*W544</f>
        <v>#NAME?</v>
      </c>
      <c r="Y544" s="106" t="s">
        <v>101</v>
      </c>
      <c r="Z544" s="107" t="n">
        <f aca="false">IF(EXACT(O544;Y544);Q544;0)</f>
        <v>0</v>
      </c>
      <c r="AA544" s="107" t="n">
        <f aca="false">IF(Z544=0;Q544;0)</f>
        <v>0</v>
      </c>
      <c r="AB544" s="108" t="e">
        <f aca="false">IF(U544=0;"";L544/U544-1)</f>
        <v>#NAME?</v>
      </c>
      <c r="AC544" s="108" t="e">
        <f aca="false">IF(W544=0;"";L544/W544-1)</f>
        <v>#NAME?</v>
      </c>
    </row>
    <row collapsed="false" customFormat="false" customHeight="true" hidden="false" ht="50.1" outlineLevel="0" r="545">
      <c r="A545" s="88"/>
      <c r="B545" s="88"/>
      <c r="C545" s="89"/>
      <c r="D545" s="89"/>
      <c r="E545" s="90"/>
      <c r="F545" s="91"/>
      <c r="G545" s="92"/>
      <c r="H545" s="93"/>
      <c r="I545" s="94"/>
      <c r="J545" s="95"/>
      <c r="K545" s="96"/>
      <c r="L545" s="97"/>
      <c r="M545" s="98"/>
      <c r="N545" s="112"/>
      <c r="O545" s="100"/>
      <c r="P545" s="101"/>
      <c r="Q545" s="97" t="n">
        <f aca="false">P545*M545</f>
        <v>0</v>
      </c>
      <c r="R545" s="110"/>
      <c r="S545" s="103"/>
      <c r="T545" s="111"/>
      <c r="U545" s="105" t="e">
        <f aca="false">IF(EXACT(O545,Y545),M545,M545*(1-'Расчет ПРЕДЗАКАЗ'!$D$10))</f>
        <v>#NAME?</v>
      </c>
      <c r="V545" s="105" t="e">
        <f aca="false">P545*U545</f>
        <v>#NAME?</v>
      </c>
      <c r="W545" s="105" t="e">
        <f aca="false">IF(EXACT(O545,Y545),M545,M545*(1-'Расчет Прайс'!$D$10))</f>
        <v>#NAME?</v>
      </c>
      <c r="X545" s="105" t="e">
        <f aca="false">P545*W545</f>
        <v>#NAME?</v>
      </c>
      <c r="Y545" s="106" t="s">
        <v>101</v>
      </c>
      <c r="Z545" s="107" t="n">
        <f aca="false">IF(EXACT(O545;Y545);Q545;0)</f>
        <v>0</v>
      </c>
      <c r="AA545" s="107" t="n">
        <f aca="false">IF(Z545=0;Q545;0)</f>
        <v>0</v>
      </c>
      <c r="AB545" s="108" t="e">
        <f aca="false">IF(U545=0;"";L545/U545-1)</f>
        <v>#NAME?</v>
      </c>
      <c r="AC545" s="108" t="e">
        <f aca="false">IF(W545=0;"";L545/W545-1)</f>
        <v>#NAME?</v>
      </c>
    </row>
    <row collapsed="false" customFormat="false" customHeight="true" hidden="false" ht="50.1" outlineLevel="0" r="546">
      <c r="A546" s="88"/>
      <c r="B546" s="88"/>
      <c r="C546" s="89"/>
      <c r="D546" s="89"/>
      <c r="E546" s="90"/>
      <c r="F546" s="91"/>
      <c r="G546" s="92"/>
      <c r="H546" s="93"/>
      <c r="I546" s="94"/>
      <c r="J546" s="95"/>
      <c r="K546" s="96"/>
      <c r="L546" s="97"/>
      <c r="M546" s="98"/>
      <c r="N546" s="112"/>
      <c r="O546" s="100"/>
      <c r="P546" s="101"/>
      <c r="Q546" s="97" t="n">
        <f aca="false">P546*M546</f>
        <v>0</v>
      </c>
      <c r="R546" s="110"/>
      <c r="S546" s="103"/>
      <c r="T546" s="111"/>
      <c r="U546" s="105" t="e">
        <f aca="false">IF(EXACT(O546,Y546),M546,M546*(1-'Расчет ПРЕДЗАКАЗ'!$D$10))</f>
        <v>#NAME?</v>
      </c>
      <c r="V546" s="105" t="e">
        <f aca="false">P546*U546</f>
        <v>#NAME?</v>
      </c>
      <c r="W546" s="105" t="e">
        <f aca="false">IF(EXACT(O546,Y546),M546,M546*(1-'Расчет Прайс'!$D$10))</f>
        <v>#NAME?</v>
      </c>
      <c r="X546" s="105" t="e">
        <f aca="false">P546*W546</f>
        <v>#NAME?</v>
      </c>
      <c r="Y546" s="106" t="s">
        <v>101</v>
      </c>
      <c r="Z546" s="107" t="n">
        <f aca="false">IF(EXACT(O546;Y546);Q546;0)</f>
        <v>0</v>
      </c>
      <c r="AA546" s="107" t="n">
        <f aca="false">IF(Z546=0;Q546;0)</f>
        <v>0</v>
      </c>
      <c r="AB546" s="108" t="e">
        <f aca="false">IF(U546=0;"";L546/U546-1)</f>
        <v>#NAME?</v>
      </c>
      <c r="AC546" s="108" t="e">
        <f aca="false">IF(W546=0;"";L546/W546-1)</f>
        <v>#NAME?</v>
      </c>
    </row>
    <row collapsed="false" customFormat="false" customHeight="true" hidden="false" ht="50.1" outlineLevel="0" r="547">
      <c r="A547" s="88"/>
      <c r="B547" s="88"/>
      <c r="C547" s="89"/>
      <c r="D547" s="89"/>
      <c r="E547" s="90"/>
      <c r="F547" s="91"/>
      <c r="G547" s="92"/>
      <c r="H547" s="93"/>
      <c r="I547" s="94"/>
      <c r="J547" s="95"/>
      <c r="K547" s="96"/>
      <c r="L547" s="97"/>
      <c r="M547" s="98"/>
      <c r="N547" s="110"/>
      <c r="O547" s="100"/>
      <c r="P547" s="101"/>
      <c r="Q547" s="97" t="n">
        <f aca="false">P547*M547</f>
        <v>0</v>
      </c>
      <c r="R547" s="110"/>
      <c r="S547" s="103"/>
      <c r="T547" s="111"/>
      <c r="U547" s="105" t="e">
        <f aca="false">IF(EXACT(O547,Y547),M547,M547*(1-'Расчет ПРЕДЗАКАЗ'!$D$10))</f>
        <v>#NAME?</v>
      </c>
      <c r="V547" s="105" t="e">
        <f aca="false">P547*U547</f>
        <v>#NAME?</v>
      </c>
      <c r="W547" s="105" t="e">
        <f aca="false">IF(EXACT(O547,Y547),M547,M547*(1-'Расчет Прайс'!$D$10))</f>
        <v>#NAME?</v>
      </c>
      <c r="X547" s="105" t="e">
        <f aca="false">P547*W547</f>
        <v>#NAME?</v>
      </c>
      <c r="Y547" s="106" t="s">
        <v>101</v>
      </c>
      <c r="Z547" s="107" t="n">
        <f aca="false">IF(EXACT(O547;Y547);Q547;0)</f>
        <v>0</v>
      </c>
      <c r="AA547" s="107" t="n">
        <f aca="false">IF(Z547=0;Q547;0)</f>
        <v>0</v>
      </c>
      <c r="AB547" s="108" t="e">
        <f aca="false">IF(U547=0;"";L547/U547-1)</f>
        <v>#NAME?</v>
      </c>
      <c r="AC547" s="108" t="e">
        <f aca="false">IF(W547=0;"";L547/W547-1)</f>
        <v>#NAME?</v>
      </c>
    </row>
    <row collapsed="false" customFormat="false" customHeight="true" hidden="false" ht="50.1" outlineLevel="0" r="548">
      <c r="A548" s="88"/>
      <c r="B548" s="88"/>
      <c r="C548" s="89"/>
      <c r="D548" s="89"/>
      <c r="E548" s="90"/>
      <c r="F548" s="91"/>
      <c r="G548" s="92"/>
      <c r="H548" s="93"/>
      <c r="I548" s="94"/>
      <c r="J548" s="95"/>
      <c r="K548" s="96"/>
      <c r="L548" s="97"/>
      <c r="M548" s="98"/>
      <c r="N548" s="110"/>
      <c r="O548" s="100"/>
      <c r="P548" s="101"/>
      <c r="Q548" s="97" t="n">
        <f aca="false">P548*M548</f>
        <v>0</v>
      </c>
      <c r="R548" s="110"/>
      <c r="S548" s="103"/>
      <c r="T548" s="111"/>
      <c r="U548" s="105" t="e">
        <f aca="false">IF(EXACT(O548,Y548),M548,M548*(1-'Расчет ПРЕДЗАКАЗ'!$D$10))</f>
        <v>#NAME?</v>
      </c>
      <c r="V548" s="105" t="e">
        <f aca="false">P548*U548</f>
        <v>#NAME?</v>
      </c>
      <c r="W548" s="105" t="e">
        <f aca="false">IF(EXACT(O548,Y548),M548,M548*(1-'Расчет Прайс'!$D$10))</f>
        <v>#NAME?</v>
      </c>
      <c r="X548" s="105" t="e">
        <f aca="false">P548*W548</f>
        <v>#NAME?</v>
      </c>
      <c r="Y548" s="106" t="s">
        <v>101</v>
      </c>
      <c r="Z548" s="107" t="n">
        <f aca="false">IF(EXACT(O548;Y548);Q548;0)</f>
        <v>0</v>
      </c>
      <c r="AA548" s="107" t="n">
        <f aca="false">IF(Z548=0;Q548;0)</f>
        <v>0</v>
      </c>
      <c r="AB548" s="108" t="e">
        <f aca="false">IF(U548=0;"";L548/U548-1)</f>
        <v>#NAME?</v>
      </c>
      <c r="AC548" s="108" t="e">
        <f aca="false">IF(W548=0;"";L548/W548-1)</f>
        <v>#NAME?</v>
      </c>
    </row>
    <row collapsed="false" customFormat="false" customHeight="true" hidden="false" ht="50.1" outlineLevel="0" r="549">
      <c r="A549" s="88"/>
      <c r="B549" s="88"/>
      <c r="C549" s="89"/>
      <c r="D549" s="89"/>
      <c r="E549" s="90"/>
      <c r="F549" s="91"/>
      <c r="G549" s="92"/>
      <c r="H549" s="93"/>
      <c r="I549" s="94"/>
      <c r="J549" s="95"/>
      <c r="K549" s="96"/>
      <c r="L549" s="97"/>
      <c r="M549" s="98"/>
      <c r="N549" s="110"/>
      <c r="O549" s="100"/>
      <c r="P549" s="101"/>
      <c r="Q549" s="97" t="n">
        <f aca="false">P549*M549</f>
        <v>0</v>
      </c>
      <c r="R549" s="110"/>
      <c r="S549" s="103"/>
      <c r="T549" s="111"/>
      <c r="U549" s="105" t="e">
        <f aca="false">IF(EXACT(O549,Y549),M549,M549*(1-'Расчет ПРЕДЗАКАЗ'!$D$10))</f>
        <v>#NAME?</v>
      </c>
      <c r="V549" s="105" t="e">
        <f aca="false">P549*U549</f>
        <v>#NAME?</v>
      </c>
      <c r="W549" s="105" t="e">
        <f aca="false">IF(EXACT(O549,Y549),M549,M549*(1-'Расчет Прайс'!$D$10))</f>
        <v>#NAME?</v>
      </c>
      <c r="X549" s="105" t="e">
        <f aca="false">P549*W549</f>
        <v>#NAME?</v>
      </c>
      <c r="Y549" s="106" t="s">
        <v>101</v>
      </c>
      <c r="Z549" s="107" t="n">
        <f aca="false">IF(EXACT(O549;Y549);Q549;0)</f>
        <v>0</v>
      </c>
      <c r="AA549" s="107" t="n">
        <f aca="false">IF(Z549=0;Q549;0)</f>
        <v>0</v>
      </c>
      <c r="AB549" s="108" t="e">
        <f aca="false">IF(U549=0;"";L549/U549-1)</f>
        <v>#NAME?</v>
      </c>
      <c r="AC549" s="108" t="e">
        <f aca="false">IF(W549=0;"";L549/W549-1)</f>
        <v>#NAME?</v>
      </c>
    </row>
    <row collapsed="false" customFormat="false" customHeight="true" hidden="false" ht="50.1" outlineLevel="0" r="550">
      <c r="A550" s="88"/>
      <c r="B550" s="88"/>
      <c r="C550" s="89"/>
      <c r="D550" s="89"/>
      <c r="E550" s="90"/>
      <c r="F550" s="91"/>
      <c r="G550" s="92"/>
      <c r="H550" s="93"/>
      <c r="I550" s="94"/>
      <c r="J550" s="95"/>
      <c r="K550" s="96"/>
      <c r="L550" s="97"/>
      <c r="M550" s="98"/>
      <c r="N550" s="110"/>
      <c r="O550" s="100"/>
      <c r="P550" s="101"/>
      <c r="Q550" s="97" t="n">
        <f aca="false">P550*M550</f>
        <v>0</v>
      </c>
      <c r="R550" s="110"/>
      <c r="S550" s="103"/>
      <c r="T550" s="111"/>
      <c r="U550" s="105" t="e">
        <f aca="false">IF(EXACT(O550,Y550),M550,M550*(1-'Расчет ПРЕДЗАКАЗ'!$D$10))</f>
        <v>#NAME?</v>
      </c>
      <c r="V550" s="105" t="e">
        <f aca="false">P550*U550</f>
        <v>#NAME?</v>
      </c>
      <c r="W550" s="105" t="e">
        <f aca="false">IF(EXACT(O550,Y550),M550,M550*(1-'Расчет Прайс'!$D$10))</f>
        <v>#NAME?</v>
      </c>
      <c r="X550" s="105" t="e">
        <f aca="false">P550*W550</f>
        <v>#NAME?</v>
      </c>
      <c r="Y550" s="106" t="s">
        <v>101</v>
      </c>
      <c r="Z550" s="107" t="n">
        <f aca="false">IF(EXACT(O550;Y550);Q550;0)</f>
        <v>0</v>
      </c>
      <c r="AA550" s="107" t="n">
        <f aca="false">IF(Z550=0;Q550;0)</f>
        <v>0</v>
      </c>
      <c r="AB550" s="108" t="e">
        <f aca="false">IF(U550=0;"";L550/U550-1)</f>
        <v>#NAME?</v>
      </c>
      <c r="AC550" s="108" t="e">
        <f aca="false">IF(W550=0;"";L550/W550-1)</f>
        <v>#NAME?</v>
      </c>
    </row>
    <row collapsed="false" customFormat="false" customHeight="true" hidden="false" ht="11.25" outlineLevel="0" r="551"/>
    <row collapsed="false" customFormat="false" customHeight="true" hidden="false" ht="50.1" outlineLevel="0" r="552">
      <c r="A552" s="88" t="n">
        <v>197</v>
      </c>
      <c r="B552" s="88" t="s">
        <v>433</v>
      </c>
      <c r="C552" s="89" t="s">
        <v>434</v>
      </c>
      <c r="D552" s="89" t="s">
        <v>93</v>
      </c>
      <c r="E552" s="90" t="s">
        <v>93</v>
      </c>
      <c r="F552" s="91" t="s">
        <v>410</v>
      </c>
      <c r="G552" s="92" t="s">
        <v>435</v>
      </c>
      <c r="H552" s="93"/>
      <c r="I552" s="94" t="s">
        <v>412</v>
      </c>
      <c r="J552" s="95" t="s">
        <v>98</v>
      </c>
      <c r="K552" s="96" t="s">
        <v>106</v>
      </c>
      <c r="L552" s="97" t="n">
        <v>3390</v>
      </c>
      <c r="M552" s="98" t="n">
        <v>2117</v>
      </c>
      <c r="N552" s="99" t="s">
        <v>436</v>
      </c>
      <c r="O552" s="100"/>
      <c r="P552" s="101"/>
      <c r="Q552" s="97" t="n">
        <f aca="false">P552*M552</f>
        <v>0</v>
      </c>
      <c r="R552" s="102"/>
      <c r="S552" s="103" t="n">
        <v>28</v>
      </c>
      <c r="T552" s="104"/>
      <c r="U552" s="105" t="e">
        <f aca="false">IF(EXACT(O552,Y552),M552,M552*(1-'Расчет ПРЕДЗАКАЗ'!$D$10))</f>
        <v>#NAME?</v>
      </c>
      <c r="V552" s="105" t="e">
        <f aca="false">P552*U552</f>
        <v>#NAME?</v>
      </c>
      <c r="W552" s="105" t="e">
        <f aca="false">IF(EXACT(O552,Y552),M552,M552*(1-'Расчет Прайс'!$D$10))</f>
        <v>#NAME?</v>
      </c>
      <c r="X552" s="105" t="e">
        <f aca="false">P552*W552</f>
        <v>#NAME?</v>
      </c>
      <c r="Y552" s="106" t="s">
        <v>101</v>
      </c>
      <c r="Z552" s="107" t="n">
        <f aca="false">IF(EXACT(O552;Y552);Q552;0)</f>
        <v>0</v>
      </c>
      <c r="AA552" s="107" t="n">
        <f aca="false">IF(Z552=0;Q552;0)</f>
        <v>0</v>
      </c>
      <c r="AB552" s="108" t="e">
        <f aca="false">IF(U552=0,"",L552/U552-1)</f>
        <v>#NAME?</v>
      </c>
      <c r="AC552" s="108" t="e">
        <f aca="false">IF(W552=0,"",L552/W552-1)</f>
        <v>#NAME?</v>
      </c>
    </row>
    <row collapsed="false" customFormat="false" customHeight="true" hidden="false" ht="50.1" outlineLevel="0" r="553">
      <c r="A553" s="88"/>
      <c r="B553" s="88"/>
      <c r="C553" s="89"/>
      <c r="D553" s="89"/>
      <c r="E553" s="90"/>
      <c r="F553" s="91"/>
      <c r="G553" s="92"/>
      <c r="H553" s="93"/>
      <c r="I553" s="94"/>
      <c r="J553" s="95"/>
      <c r="K553" s="96"/>
      <c r="L553" s="97"/>
      <c r="M553" s="98"/>
      <c r="N553" s="99"/>
      <c r="O553" s="100"/>
      <c r="P553" s="101"/>
      <c r="Q553" s="97" t="n">
        <f aca="false">P553*M553</f>
        <v>0</v>
      </c>
      <c r="R553" s="102"/>
      <c r="S553" s="103"/>
      <c r="T553" s="109"/>
      <c r="U553" s="105" t="e">
        <f aca="false">IF(EXACT(O553,Y553),M553,M553*(1-'Расчет ПРЕДЗАКАЗ'!$D$10))</f>
        <v>#NAME?</v>
      </c>
      <c r="V553" s="105" t="e">
        <f aca="false">P553*U553</f>
        <v>#NAME?</v>
      </c>
      <c r="W553" s="105" t="e">
        <f aca="false">IF(EXACT(O553,Y553),M553,M553*(1-'Расчет Прайс'!$D$10))</f>
        <v>#NAME?</v>
      </c>
      <c r="X553" s="105" t="e">
        <f aca="false">P553*W553</f>
        <v>#NAME?</v>
      </c>
      <c r="Y553" s="106" t="s">
        <v>101</v>
      </c>
      <c r="Z553" s="107" t="n">
        <f aca="false">IF(EXACT(O553;Y553);Q553;0)</f>
        <v>0</v>
      </c>
      <c r="AA553" s="107" t="n">
        <f aca="false">IF(Z553=0;Q553;0)</f>
        <v>0</v>
      </c>
      <c r="AB553" s="108" t="e">
        <f aca="false">IF(U553=0;"";L553/U553-1)</f>
        <v>#NAME?</v>
      </c>
      <c r="AC553" s="108" t="e">
        <f aca="false">IF(W553=0;"";L553/W553-1)</f>
        <v>#NAME?</v>
      </c>
    </row>
    <row collapsed="false" customFormat="false" customHeight="true" hidden="false" ht="50.1" outlineLevel="0" r="554">
      <c r="A554" s="88"/>
      <c r="B554" s="88"/>
      <c r="C554" s="89"/>
      <c r="D554" s="89"/>
      <c r="E554" s="90"/>
      <c r="F554" s="91"/>
      <c r="G554" s="92"/>
      <c r="H554" s="93"/>
      <c r="I554" s="94"/>
      <c r="J554" s="95"/>
      <c r="K554" s="96"/>
      <c r="L554" s="97"/>
      <c r="M554" s="98"/>
      <c r="N554" s="99"/>
      <c r="O554" s="100"/>
      <c r="P554" s="101"/>
      <c r="Q554" s="97" t="n">
        <f aca="false">P554*M554</f>
        <v>0</v>
      </c>
      <c r="R554" s="102"/>
      <c r="S554" s="103"/>
      <c r="T554" s="109"/>
      <c r="U554" s="105" t="e">
        <f aca="false">IF(EXACT(O554,Y554),M554,M554*(1-'Расчет ПРЕДЗАКАЗ'!$D$10))</f>
        <v>#NAME?</v>
      </c>
      <c r="V554" s="105" t="e">
        <f aca="false">P554*U554</f>
        <v>#NAME?</v>
      </c>
      <c r="W554" s="105" t="e">
        <f aca="false">IF(EXACT(O554,Y554),M554,M554*(1-'Расчет Прайс'!$D$10))</f>
        <v>#NAME?</v>
      </c>
      <c r="X554" s="105" t="e">
        <f aca="false">P554*W554</f>
        <v>#NAME?</v>
      </c>
      <c r="Y554" s="106" t="s">
        <v>101</v>
      </c>
      <c r="Z554" s="107" t="n">
        <f aca="false">IF(EXACT(O554;Y554);Q554;0)</f>
        <v>0</v>
      </c>
      <c r="AA554" s="107" t="n">
        <f aca="false">IF(Z554=0;Q554;0)</f>
        <v>0</v>
      </c>
      <c r="AB554" s="108" t="e">
        <f aca="false">IF(U554=0;"";L554/U554-1)</f>
        <v>#NAME?</v>
      </c>
      <c r="AC554" s="108" t="e">
        <f aca="false">IF(W554=0;"";L554/W554-1)</f>
        <v>#NAME?</v>
      </c>
    </row>
    <row collapsed="false" customFormat="false" customHeight="true" hidden="false" ht="50.1" outlineLevel="0" r="555">
      <c r="A555" s="88"/>
      <c r="B555" s="88"/>
      <c r="C555" s="89"/>
      <c r="D555" s="89"/>
      <c r="E555" s="90"/>
      <c r="F555" s="91"/>
      <c r="G555" s="92"/>
      <c r="H555" s="93"/>
      <c r="I555" s="94"/>
      <c r="J555" s="95"/>
      <c r="K555" s="96"/>
      <c r="L555" s="97"/>
      <c r="M555" s="98"/>
      <c r="N555" s="99"/>
      <c r="O555" s="100"/>
      <c r="P555" s="101"/>
      <c r="Q555" s="97" t="n">
        <f aca="false">P555*M555</f>
        <v>0</v>
      </c>
      <c r="R555" s="102"/>
      <c r="S555" s="103"/>
      <c r="T555" s="109"/>
      <c r="U555" s="105" t="e">
        <f aca="false">IF(EXACT(O555,Y555),M555,M555*(1-'Расчет ПРЕДЗАКАЗ'!$D$10))</f>
        <v>#NAME?</v>
      </c>
      <c r="V555" s="105" t="e">
        <f aca="false">P555*U555</f>
        <v>#NAME?</v>
      </c>
      <c r="W555" s="105" t="e">
        <f aca="false">IF(EXACT(O555,Y555),M555,M555*(1-'Расчет Прайс'!$D$10))</f>
        <v>#NAME?</v>
      </c>
      <c r="X555" s="105" t="e">
        <f aca="false">P555*W555</f>
        <v>#NAME?</v>
      </c>
      <c r="Y555" s="106" t="s">
        <v>101</v>
      </c>
      <c r="Z555" s="107" t="n">
        <f aca="false">IF(EXACT(O555;Y555);Q555;0)</f>
        <v>0</v>
      </c>
      <c r="AA555" s="107" t="n">
        <f aca="false">IF(Z555=0;Q555;0)</f>
        <v>0</v>
      </c>
      <c r="AB555" s="108" t="e">
        <f aca="false">IF(U555=0;"";L555/U555-1)</f>
        <v>#NAME?</v>
      </c>
      <c r="AC555" s="108" t="e">
        <f aca="false">IF(W555=0;"";L555/W555-1)</f>
        <v>#NAME?</v>
      </c>
    </row>
    <row collapsed="false" customFormat="false" customHeight="true" hidden="false" ht="50.1" outlineLevel="0" r="556">
      <c r="A556" s="88"/>
      <c r="B556" s="88"/>
      <c r="C556" s="89"/>
      <c r="D556" s="89"/>
      <c r="E556" s="90"/>
      <c r="F556" s="91"/>
      <c r="G556" s="92"/>
      <c r="H556" s="93"/>
      <c r="I556" s="94"/>
      <c r="J556" s="95"/>
      <c r="K556" s="96"/>
      <c r="L556" s="97"/>
      <c r="M556" s="98"/>
      <c r="N556" s="99"/>
      <c r="O556" s="100"/>
      <c r="P556" s="101"/>
      <c r="Q556" s="97" t="n">
        <f aca="false">P556*M556</f>
        <v>0</v>
      </c>
      <c r="R556" s="102"/>
      <c r="S556" s="103"/>
      <c r="T556" s="109"/>
      <c r="U556" s="105" t="e">
        <f aca="false">IF(EXACT(O556,Y556),M556,M556*(1-'Расчет ПРЕДЗАКАЗ'!$D$10))</f>
        <v>#NAME?</v>
      </c>
      <c r="V556" s="105" t="e">
        <f aca="false">P556*U556</f>
        <v>#NAME?</v>
      </c>
      <c r="W556" s="105" t="e">
        <f aca="false">IF(EXACT(O556,Y556),M556,M556*(1-'Расчет Прайс'!$D$10))</f>
        <v>#NAME?</v>
      </c>
      <c r="X556" s="105" t="e">
        <f aca="false">P556*W556</f>
        <v>#NAME?</v>
      </c>
      <c r="Y556" s="106" t="s">
        <v>101</v>
      </c>
      <c r="Z556" s="107" t="n">
        <f aca="false">IF(EXACT(O556;Y556);Q556;0)</f>
        <v>0</v>
      </c>
      <c r="AA556" s="107" t="n">
        <f aca="false">IF(Z556=0;Q556;0)</f>
        <v>0</v>
      </c>
      <c r="AB556" s="108" t="e">
        <f aca="false">IF(U556=0;"";L556/U556-1)</f>
        <v>#NAME?</v>
      </c>
      <c r="AC556" s="108" t="e">
        <f aca="false">IF(W556=0;"";L556/W556-1)</f>
        <v>#NAME?</v>
      </c>
    </row>
    <row collapsed="false" customFormat="false" customHeight="true" hidden="false" ht="50.1" outlineLevel="0" r="557">
      <c r="A557" s="88"/>
      <c r="B557" s="88"/>
      <c r="C557" s="89"/>
      <c r="D557" s="89"/>
      <c r="E557" s="90"/>
      <c r="F557" s="91"/>
      <c r="G557" s="92"/>
      <c r="H557" s="93"/>
      <c r="I557" s="94"/>
      <c r="J557" s="95"/>
      <c r="K557" s="96"/>
      <c r="L557" s="97"/>
      <c r="M557" s="98"/>
      <c r="N557" s="99"/>
      <c r="O557" s="100"/>
      <c r="P557" s="101"/>
      <c r="Q557" s="97" t="n">
        <f aca="false">P557*M557</f>
        <v>0</v>
      </c>
      <c r="R557" s="102"/>
      <c r="S557" s="103"/>
      <c r="T557" s="109"/>
      <c r="U557" s="105" t="e">
        <f aca="false">IF(EXACT(O557,Y557),M557,M557*(1-'Расчет ПРЕДЗАКАЗ'!$D$10))</f>
        <v>#NAME?</v>
      </c>
      <c r="V557" s="105" t="e">
        <f aca="false">P557*U557</f>
        <v>#NAME?</v>
      </c>
      <c r="W557" s="105" t="e">
        <f aca="false">IF(EXACT(O557,Y557),M557,M557*(1-'Расчет Прайс'!$D$10))</f>
        <v>#NAME?</v>
      </c>
      <c r="X557" s="105" t="e">
        <f aca="false">P557*W557</f>
        <v>#NAME?</v>
      </c>
      <c r="Y557" s="106" t="s">
        <v>101</v>
      </c>
      <c r="Z557" s="107" t="n">
        <f aca="false">IF(EXACT(O557;Y557);Q557;0)</f>
        <v>0</v>
      </c>
      <c r="AA557" s="107" t="n">
        <f aca="false">IF(Z557=0;Q557;0)</f>
        <v>0</v>
      </c>
      <c r="AB557" s="108" t="e">
        <f aca="false">IF(U557=0;"";L557/U557-1)</f>
        <v>#NAME?</v>
      </c>
      <c r="AC557" s="108" t="e">
        <f aca="false">IF(W557=0;"";L557/W557-1)</f>
        <v>#NAME?</v>
      </c>
    </row>
    <row collapsed="false" customFormat="false" customHeight="true" hidden="false" ht="50.1" outlineLevel="0" r="558">
      <c r="A558" s="88"/>
      <c r="B558" s="88"/>
      <c r="C558" s="89"/>
      <c r="D558" s="89"/>
      <c r="E558" s="90"/>
      <c r="F558" s="91"/>
      <c r="G558" s="92"/>
      <c r="H558" s="93"/>
      <c r="I558" s="94"/>
      <c r="J558" s="95"/>
      <c r="K558" s="96"/>
      <c r="L558" s="97"/>
      <c r="M558" s="98"/>
      <c r="N558" s="99"/>
      <c r="O558" s="100"/>
      <c r="P558" s="101"/>
      <c r="Q558" s="97" t="n">
        <f aca="false">P558*M558</f>
        <v>0</v>
      </c>
      <c r="R558" s="102"/>
      <c r="S558" s="103"/>
      <c r="T558" s="109"/>
      <c r="U558" s="105" t="e">
        <f aca="false">IF(EXACT(O558,Y558),M558,M558*(1-'Расчет ПРЕДЗАКАЗ'!$D$10))</f>
        <v>#NAME?</v>
      </c>
      <c r="V558" s="105" t="e">
        <f aca="false">P558*U558</f>
        <v>#NAME?</v>
      </c>
      <c r="W558" s="105" t="e">
        <f aca="false">IF(EXACT(O558,Y558),M558,M558*(1-'Расчет Прайс'!$D$10))</f>
        <v>#NAME?</v>
      </c>
      <c r="X558" s="105" t="e">
        <f aca="false">P558*W558</f>
        <v>#NAME?</v>
      </c>
      <c r="Y558" s="106" t="s">
        <v>101</v>
      </c>
      <c r="Z558" s="107" t="n">
        <f aca="false">IF(EXACT(O558;Y558);Q558;0)</f>
        <v>0</v>
      </c>
      <c r="AA558" s="107" t="n">
        <f aca="false">IF(Z558=0;Q558;0)</f>
        <v>0</v>
      </c>
      <c r="AB558" s="108" t="e">
        <f aca="false">IF(U558=0;"";L558/U558-1)</f>
        <v>#NAME?</v>
      </c>
      <c r="AC558" s="108" t="e">
        <f aca="false">IF(W558=0;"";L558/W558-1)</f>
        <v>#NAME?</v>
      </c>
    </row>
    <row collapsed="false" customFormat="false" customHeight="true" hidden="false" ht="50.1" outlineLevel="0" r="559">
      <c r="A559" s="88"/>
      <c r="B559" s="88"/>
      <c r="C559" s="89"/>
      <c r="D559" s="89"/>
      <c r="E559" s="90"/>
      <c r="F559" s="91"/>
      <c r="G559" s="92"/>
      <c r="H559" s="93"/>
      <c r="I559" s="94"/>
      <c r="J559" s="95"/>
      <c r="K559" s="96"/>
      <c r="L559" s="97"/>
      <c r="M559" s="98"/>
      <c r="N559" s="99"/>
      <c r="O559" s="100"/>
      <c r="P559" s="101"/>
      <c r="Q559" s="97" t="n">
        <f aca="false">P559*M559</f>
        <v>0</v>
      </c>
      <c r="R559" s="102"/>
      <c r="S559" s="103"/>
      <c r="T559" s="109"/>
      <c r="U559" s="105" t="e">
        <f aca="false">IF(EXACT(O559,Y559),M559,M559*(1-'Расчет ПРЕДЗАКАЗ'!$D$10))</f>
        <v>#NAME?</v>
      </c>
      <c r="V559" s="105" t="e">
        <f aca="false">P559*U559</f>
        <v>#NAME?</v>
      </c>
      <c r="W559" s="105" t="e">
        <f aca="false">IF(EXACT(O559,Y559),M559,M559*(1-'Расчет Прайс'!$D$10))</f>
        <v>#NAME?</v>
      </c>
      <c r="X559" s="105" t="e">
        <f aca="false">P559*W559</f>
        <v>#NAME?</v>
      </c>
      <c r="Y559" s="106" t="s">
        <v>101</v>
      </c>
      <c r="Z559" s="107" t="n">
        <f aca="false">IF(EXACT(O559;Y559);Q559;0)</f>
        <v>0</v>
      </c>
      <c r="AA559" s="107" t="n">
        <f aca="false">IF(Z559=0;Q559;0)</f>
        <v>0</v>
      </c>
      <c r="AB559" s="108" t="e">
        <f aca="false">IF(U559=0;"";L559/U559-1)</f>
        <v>#NAME?</v>
      </c>
      <c r="AC559" s="108" t="e">
        <f aca="false">IF(W559=0;"";L559/W559-1)</f>
        <v>#NAME?</v>
      </c>
    </row>
    <row collapsed="false" customFormat="false" customHeight="true" hidden="false" ht="50.1" outlineLevel="0" r="560">
      <c r="A560" s="88"/>
      <c r="B560" s="88"/>
      <c r="C560" s="89"/>
      <c r="D560" s="89"/>
      <c r="E560" s="90"/>
      <c r="F560" s="91"/>
      <c r="G560" s="92"/>
      <c r="H560" s="93"/>
      <c r="I560" s="94"/>
      <c r="J560" s="95"/>
      <c r="K560" s="96"/>
      <c r="L560" s="97"/>
      <c r="M560" s="98"/>
      <c r="N560" s="99"/>
      <c r="O560" s="100"/>
      <c r="P560" s="101"/>
      <c r="Q560" s="97" t="n">
        <f aca="false">P560*M560</f>
        <v>0</v>
      </c>
      <c r="R560" s="102"/>
      <c r="S560" s="103"/>
      <c r="T560" s="109"/>
      <c r="U560" s="105" t="e">
        <f aca="false">IF(EXACT(O560,Y560),M560,M560*(1-'Расчет ПРЕДЗАКАЗ'!$D$10))</f>
        <v>#NAME?</v>
      </c>
      <c r="V560" s="105" t="e">
        <f aca="false">P560*U560</f>
        <v>#NAME?</v>
      </c>
      <c r="W560" s="105" t="e">
        <f aca="false">IF(EXACT(O560,Y560),M560,M560*(1-'Расчет Прайс'!$D$10))</f>
        <v>#NAME?</v>
      </c>
      <c r="X560" s="105" t="e">
        <f aca="false">P560*W560</f>
        <v>#NAME?</v>
      </c>
      <c r="Y560" s="106" t="s">
        <v>101</v>
      </c>
      <c r="Z560" s="107" t="n">
        <f aca="false">IF(EXACT(O560;Y560);Q560;0)</f>
        <v>0</v>
      </c>
      <c r="AA560" s="107" t="n">
        <f aca="false">IF(Z560=0;Q560;0)</f>
        <v>0</v>
      </c>
      <c r="AB560" s="108" t="e">
        <f aca="false">IF(U560=0;"";L560/U560-1)</f>
        <v>#NAME?</v>
      </c>
      <c r="AC560" s="108" t="e">
        <f aca="false">IF(W560=0;"";L560/W560-1)</f>
        <v>#NAME?</v>
      </c>
    </row>
    <row collapsed="false" customFormat="false" customHeight="true" hidden="false" ht="50.1" outlineLevel="0" r="561">
      <c r="A561" s="88"/>
      <c r="B561" s="88"/>
      <c r="C561" s="89"/>
      <c r="D561" s="89"/>
      <c r="E561" s="90"/>
      <c r="F561" s="91"/>
      <c r="G561" s="92"/>
      <c r="H561" s="93"/>
      <c r="I561" s="94"/>
      <c r="J561" s="95"/>
      <c r="K561" s="96"/>
      <c r="L561" s="97"/>
      <c r="M561" s="98"/>
      <c r="N561" s="112"/>
      <c r="O561" s="100"/>
      <c r="P561" s="101"/>
      <c r="Q561" s="97" t="n">
        <f aca="false">P561*M561</f>
        <v>0</v>
      </c>
      <c r="R561" s="110"/>
      <c r="S561" s="103"/>
      <c r="T561" s="111"/>
      <c r="U561" s="105" t="e">
        <f aca="false">IF(EXACT(O561,Y561),M561,M561*(1-'Расчет ПРЕДЗАКАЗ'!$D$10))</f>
        <v>#NAME?</v>
      </c>
      <c r="V561" s="105" t="e">
        <f aca="false">P561*U561</f>
        <v>#NAME?</v>
      </c>
      <c r="W561" s="105" t="e">
        <f aca="false">IF(EXACT(O561,Y561),M561,M561*(1-'Расчет Прайс'!$D$10))</f>
        <v>#NAME?</v>
      </c>
      <c r="X561" s="105" t="e">
        <f aca="false">P561*W561</f>
        <v>#NAME?</v>
      </c>
      <c r="Y561" s="106" t="s">
        <v>101</v>
      </c>
      <c r="Z561" s="107" t="n">
        <f aca="false">IF(EXACT(O561;Y561);Q561;0)</f>
        <v>0</v>
      </c>
      <c r="AA561" s="107" t="n">
        <f aca="false">IF(Z561=0;Q561;0)</f>
        <v>0</v>
      </c>
      <c r="AB561" s="108" t="e">
        <f aca="false">IF(U561=0;"";L561/U561-1)</f>
        <v>#NAME?</v>
      </c>
      <c r="AC561" s="108" t="e">
        <f aca="false">IF(W561=0;"";L561/W561-1)</f>
        <v>#NAME?</v>
      </c>
    </row>
    <row collapsed="false" customFormat="false" customHeight="true" hidden="false" ht="50.1" outlineLevel="0" r="562">
      <c r="A562" s="88"/>
      <c r="B562" s="88"/>
      <c r="C562" s="89"/>
      <c r="D562" s="89"/>
      <c r="E562" s="90"/>
      <c r="F562" s="91"/>
      <c r="G562" s="92"/>
      <c r="H562" s="93"/>
      <c r="I562" s="94"/>
      <c r="J562" s="95"/>
      <c r="K562" s="96"/>
      <c r="L562" s="97"/>
      <c r="M562" s="98"/>
      <c r="N562" s="112"/>
      <c r="O562" s="100"/>
      <c r="P562" s="101"/>
      <c r="Q562" s="97" t="n">
        <f aca="false">P562*M562</f>
        <v>0</v>
      </c>
      <c r="R562" s="110"/>
      <c r="S562" s="103"/>
      <c r="T562" s="111"/>
      <c r="U562" s="105" t="e">
        <f aca="false">IF(EXACT(O562,Y562),M562,M562*(1-'Расчет ПРЕДЗАКАЗ'!$D$10))</f>
        <v>#NAME?</v>
      </c>
      <c r="V562" s="105" t="e">
        <f aca="false">P562*U562</f>
        <v>#NAME?</v>
      </c>
      <c r="W562" s="105" t="e">
        <f aca="false">IF(EXACT(O562,Y562),M562,M562*(1-'Расчет Прайс'!$D$10))</f>
        <v>#NAME?</v>
      </c>
      <c r="X562" s="105" t="e">
        <f aca="false">P562*W562</f>
        <v>#NAME?</v>
      </c>
      <c r="Y562" s="106" t="s">
        <v>101</v>
      </c>
      <c r="Z562" s="107" t="n">
        <f aca="false">IF(EXACT(O562;Y562);Q562;0)</f>
        <v>0</v>
      </c>
      <c r="AA562" s="107" t="n">
        <f aca="false">IF(Z562=0;Q562;0)</f>
        <v>0</v>
      </c>
      <c r="AB562" s="108" t="e">
        <f aca="false">IF(U562=0;"";L562/U562-1)</f>
        <v>#NAME?</v>
      </c>
      <c r="AC562" s="108" t="e">
        <f aca="false">IF(W562=0;"";L562/W562-1)</f>
        <v>#NAME?</v>
      </c>
    </row>
    <row collapsed="false" customFormat="false" customHeight="true" hidden="false" ht="50.1" outlineLevel="0" r="563">
      <c r="A563" s="88"/>
      <c r="B563" s="88"/>
      <c r="C563" s="89"/>
      <c r="D563" s="89"/>
      <c r="E563" s="90"/>
      <c r="F563" s="91"/>
      <c r="G563" s="92"/>
      <c r="H563" s="93"/>
      <c r="I563" s="94"/>
      <c r="J563" s="95"/>
      <c r="K563" s="96"/>
      <c r="L563" s="97"/>
      <c r="M563" s="98"/>
      <c r="N563" s="110"/>
      <c r="O563" s="100"/>
      <c r="P563" s="101"/>
      <c r="Q563" s="97" t="n">
        <f aca="false">P563*M563</f>
        <v>0</v>
      </c>
      <c r="R563" s="110"/>
      <c r="S563" s="103"/>
      <c r="T563" s="111"/>
      <c r="U563" s="105" t="e">
        <f aca="false">IF(EXACT(O563,Y563),M563,M563*(1-'Расчет ПРЕДЗАКАЗ'!$D$10))</f>
        <v>#NAME?</v>
      </c>
      <c r="V563" s="105" t="e">
        <f aca="false">P563*U563</f>
        <v>#NAME?</v>
      </c>
      <c r="W563" s="105" t="e">
        <f aca="false">IF(EXACT(O563,Y563),M563,M563*(1-'Расчет Прайс'!$D$10))</f>
        <v>#NAME?</v>
      </c>
      <c r="X563" s="105" t="e">
        <f aca="false">P563*W563</f>
        <v>#NAME?</v>
      </c>
      <c r="Y563" s="106" t="s">
        <v>101</v>
      </c>
      <c r="Z563" s="107" t="n">
        <f aca="false">IF(EXACT(O563;Y563);Q563;0)</f>
        <v>0</v>
      </c>
      <c r="AA563" s="107" t="n">
        <f aca="false">IF(Z563=0;Q563;0)</f>
        <v>0</v>
      </c>
      <c r="AB563" s="108" t="e">
        <f aca="false">IF(U563=0;"";L563/U563-1)</f>
        <v>#NAME?</v>
      </c>
      <c r="AC563" s="108" t="e">
        <f aca="false">IF(W563=0;"";L563/W563-1)</f>
        <v>#NAME?</v>
      </c>
    </row>
    <row collapsed="false" customFormat="false" customHeight="true" hidden="false" ht="50.1" outlineLevel="0" r="564">
      <c r="A564" s="88"/>
      <c r="B564" s="88"/>
      <c r="C564" s="89"/>
      <c r="D564" s="89"/>
      <c r="E564" s="90"/>
      <c r="F564" s="91"/>
      <c r="G564" s="92"/>
      <c r="H564" s="93"/>
      <c r="I564" s="94"/>
      <c r="J564" s="95"/>
      <c r="K564" s="96"/>
      <c r="L564" s="97"/>
      <c r="M564" s="98"/>
      <c r="N564" s="110"/>
      <c r="O564" s="100"/>
      <c r="P564" s="101"/>
      <c r="Q564" s="97" t="n">
        <f aca="false">P564*M564</f>
        <v>0</v>
      </c>
      <c r="R564" s="110"/>
      <c r="S564" s="103"/>
      <c r="T564" s="111"/>
      <c r="U564" s="105" t="e">
        <f aca="false">IF(EXACT(O564,Y564),M564,M564*(1-'Расчет ПРЕДЗАКАЗ'!$D$10))</f>
        <v>#NAME?</v>
      </c>
      <c r="V564" s="105" t="e">
        <f aca="false">P564*U564</f>
        <v>#NAME?</v>
      </c>
      <c r="W564" s="105" t="e">
        <f aca="false">IF(EXACT(O564,Y564),M564,M564*(1-'Расчет Прайс'!$D$10))</f>
        <v>#NAME?</v>
      </c>
      <c r="X564" s="105" t="e">
        <f aca="false">P564*W564</f>
        <v>#NAME?</v>
      </c>
      <c r="Y564" s="106" t="s">
        <v>101</v>
      </c>
      <c r="Z564" s="107" t="n">
        <f aca="false">IF(EXACT(O564;Y564);Q564;0)</f>
        <v>0</v>
      </c>
      <c r="AA564" s="107" t="n">
        <f aca="false">IF(Z564=0;Q564;0)</f>
        <v>0</v>
      </c>
      <c r="AB564" s="108" t="e">
        <f aca="false">IF(U564=0;"";L564/U564-1)</f>
        <v>#NAME?</v>
      </c>
      <c r="AC564" s="108" t="e">
        <f aca="false">IF(W564=0;"";L564/W564-1)</f>
        <v>#NAME?</v>
      </c>
    </row>
    <row collapsed="false" customFormat="false" customHeight="true" hidden="false" ht="50.1" outlineLevel="0" r="565">
      <c r="A565" s="88"/>
      <c r="B565" s="88"/>
      <c r="C565" s="89"/>
      <c r="D565" s="89"/>
      <c r="E565" s="90"/>
      <c r="F565" s="91"/>
      <c r="G565" s="92"/>
      <c r="H565" s="93"/>
      <c r="I565" s="94"/>
      <c r="J565" s="95"/>
      <c r="K565" s="96"/>
      <c r="L565" s="97"/>
      <c r="M565" s="98"/>
      <c r="N565" s="110"/>
      <c r="O565" s="100"/>
      <c r="P565" s="101"/>
      <c r="Q565" s="97" t="n">
        <f aca="false">P565*M565</f>
        <v>0</v>
      </c>
      <c r="R565" s="110"/>
      <c r="S565" s="103"/>
      <c r="T565" s="111"/>
      <c r="U565" s="105" t="e">
        <f aca="false">IF(EXACT(O565,Y565),M565,M565*(1-'Расчет ПРЕДЗАКАЗ'!$D$10))</f>
        <v>#NAME?</v>
      </c>
      <c r="V565" s="105" t="e">
        <f aca="false">P565*U565</f>
        <v>#NAME?</v>
      </c>
      <c r="W565" s="105" t="e">
        <f aca="false">IF(EXACT(O565,Y565),M565,M565*(1-'Расчет Прайс'!$D$10))</f>
        <v>#NAME?</v>
      </c>
      <c r="X565" s="105" t="e">
        <f aca="false">P565*W565</f>
        <v>#NAME?</v>
      </c>
      <c r="Y565" s="106" t="s">
        <v>101</v>
      </c>
      <c r="Z565" s="107" t="n">
        <f aca="false">IF(EXACT(O565;Y565);Q565;0)</f>
        <v>0</v>
      </c>
      <c r="AA565" s="107" t="n">
        <f aca="false">IF(Z565=0;Q565;0)</f>
        <v>0</v>
      </c>
      <c r="AB565" s="108" t="e">
        <f aca="false">IF(U565=0;"";L565/U565-1)</f>
        <v>#NAME?</v>
      </c>
      <c r="AC565" s="108" t="e">
        <f aca="false">IF(W565=0;"";L565/W565-1)</f>
        <v>#NAME?</v>
      </c>
    </row>
    <row collapsed="false" customFormat="false" customHeight="true" hidden="false" ht="50.1" outlineLevel="0" r="566">
      <c r="A566" s="88"/>
      <c r="B566" s="88"/>
      <c r="C566" s="89"/>
      <c r="D566" s="89"/>
      <c r="E566" s="90"/>
      <c r="F566" s="91"/>
      <c r="G566" s="92"/>
      <c r="H566" s="93"/>
      <c r="I566" s="94"/>
      <c r="J566" s="95"/>
      <c r="K566" s="96"/>
      <c r="L566" s="97"/>
      <c r="M566" s="98"/>
      <c r="N566" s="110"/>
      <c r="O566" s="100"/>
      <c r="P566" s="101"/>
      <c r="Q566" s="97" t="n">
        <f aca="false">P566*M566</f>
        <v>0</v>
      </c>
      <c r="R566" s="110"/>
      <c r="S566" s="103"/>
      <c r="T566" s="111"/>
      <c r="U566" s="105" t="e">
        <f aca="false">IF(EXACT(O566,Y566),M566,M566*(1-'Расчет ПРЕДЗАКАЗ'!$D$10))</f>
        <v>#NAME?</v>
      </c>
      <c r="V566" s="105" t="e">
        <f aca="false">P566*U566</f>
        <v>#NAME?</v>
      </c>
      <c r="W566" s="105" t="e">
        <f aca="false">IF(EXACT(O566,Y566),M566,M566*(1-'Расчет Прайс'!$D$10))</f>
        <v>#NAME?</v>
      </c>
      <c r="X566" s="105" t="e">
        <f aca="false">P566*W566</f>
        <v>#NAME?</v>
      </c>
      <c r="Y566" s="106" t="s">
        <v>101</v>
      </c>
      <c r="Z566" s="107" t="n">
        <f aca="false">IF(EXACT(O566;Y566);Q566;0)</f>
        <v>0</v>
      </c>
      <c r="AA566" s="107" t="n">
        <f aca="false">IF(Z566=0;Q566;0)</f>
        <v>0</v>
      </c>
      <c r="AB566" s="108" t="e">
        <f aca="false">IF(U566=0;"";L566/U566-1)</f>
        <v>#NAME?</v>
      </c>
      <c r="AC566" s="108" t="e">
        <f aca="false">IF(W566=0;"";L566/W566-1)</f>
        <v>#NAME?</v>
      </c>
    </row>
    <row collapsed="false" customFormat="false" customHeight="true" hidden="false" ht="11.25" outlineLevel="0" r="567"/>
    <row collapsed="false" customFormat="false" customHeight="true" hidden="false" ht="50.1" outlineLevel="0" r="568">
      <c r="A568" s="88" t="n">
        <v>198</v>
      </c>
      <c r="B568" s="88" t="s">
        <v>437</v>
      </c>
      <c r="C568" s="89" t="s">
        <v>438</v>
      </c>
      <c r="D568" s="89" t="s">
        <v>93</v>
      </c>
      <c r="E568" s="90" t="s">
        <v>93</v>
      </c>
      <c r="F568" s="91" t="s">
        <v>439</v>
      </c>
      <c r="G568" s="92" t="s">
        <v>411</v>
      </c>
      <c r="H568" s="93" t="s">
        <v>440</v>
      </c>
      <c r="I568" s="94" t="s">
        <v>412</v>
      </c>
      <c r="J568" s="95" t="s">
        <v>98</v>
      </c>
      <c r="K568" s="96" t="s">
        <v>223</v>
      </c>
      <c r="L568" s="97" t="n">
        <v>2700</v>
      </c>
      <c r="M568" s="98" t="n">
        <v>1685</v>
      </c>
      <c r="N568" s="99" t="s">
        <v>441</v>
      </c>
      <c r="O568" s="100"/>
      <c r="P568" s="101"/>
      <c r="Q568" s="97" t="n">
        <f aca="false">P568*M568</f>
        <v>0</v>
      </c>
      <c r="R568" s="102"/>
      <c r="S568" s="103" t="n">
        <v>1</v>
      </c>
      <c r="T568" s="104"/>
      <c r="U568" s="105" t="e">
        <f aca="false">IF(EXACT(O568,Y568),M568,M568*(1-'Расчет ПРЕДЗАКАЗ'!$D$10))</f>
        <v>#NAME?</v>
      </c>
      <c r="V568" s="105" t="e">
        <f aca="false">P568*U568</f>
        <v>#NAME?</v>
      </c>
      <c r="W568" s="105" t="e">
        <f aca="false">IF(EXACT(O568,Y568),M568,M568*(1-'Расчет Прайс'!$D$10))</f>
        <v>#NAME?</v>
      </c>
      <c r="X568" s="105" t="e">
        <f aca="false">P568*W568</f>
        <v>#NAME?</v>
      </c>
      <c r="Y568" s="106" t="s">
        <v>101</v>
      </c>
      <c r="Z568" s="107" t="n">
        <f aca="false">IF(EXACT(O568;Y568);Q568;0)</f>
        <v>0</v>
      </c>
      <c r="AA568" s="107" t="n">
        <f aca="false">IF(Z568=0;Q568;0)</f>
        <v>0</v>
      </c>
      <c r="AB568" s="108" t="e">
        <f aca="false">IF(U568=0,"",L568/U568-1)</f>
        <v>#NAME?</v>
      </c>
      <c r="AC568" s="108" t="e">
        <f aca="false">IF(W568=0,"",L568/W568-1)</f>
        <v>#NAME?</v>
      </c>
    </row>
    <row collapsed="false" customFormat="false" customHeight="true" hidden="false" ht="50.1" outlineLevel="0" r="569">
      <c r="A569" s="88"/>
      <c r="B569" s="88"/>
      <c r="C569" s="89"/>
      <c r="D569" s="89"/>
      <c r="E569" s="90"/>
      <c r="F569" s="91"/>
      <c r="G569" s="92"/>
      <c r="H569" s="93"/>
      <c r="I569" s="94"/>
      <c r="J569" s="95"/>
      <c r="K569" s="96" t="s">
        <v>225</v>
      </c>
      <c r="L569" s="97" t="n">
        <v>2700</v>
      </c>
      <c r="M569" s="98" t="n">
        <v>1685</v>
      </c>
      <c r="N569" s="99" t="s">
        <v>442</v>
      </c>
      <c r="O569" s="100"/>
      <c r="P569" s="101"/>
      <c r="Q569" s="97" t="n">
        <f aca="false">P569*M569</f>
        <v>0</v>
      </c>
      <c r="R569" s="102"/>
      <c r="S569" s="103" t="n">
        <v>9</v>
      </c>
      <c r="T569" s="109"/>
      <c r="U569" s="105" t="e">
        <f aca="false">IF(EXACT(O569,Y569),M569,M569*(1-'Расчет ПРЕДЗАКАЗ'!$D$10))</f>
        <v>#NAME?</v>
      </c>
      <c r="V569" s="105" t="e">
        <f aca="false">P569*U569</f>
        <v>#NAME?</v>
      </c>
      <c r="W569" s="105" t="e">
        <f aca="false">IF(EXACT(O569,Y569),M569,M569*(1-'Расчет Прайс'!$D$10))</f>
        <v>#NAME?</v>
      </c>
      <c r="X569" s="105" t="e">
        <f aca="false">P569*W569</f>
        <v>#NAME?</v>
      </c>
      <c r="Y569" s="106" t="s">
        <v>101</v>
      </c>
      <c r="Z569" s="107" t="n">
        <f aca="false">IF(EXACT(O569;Y569);Q569;0)</f>
        <v>0</v>
      </c>
      <c r="AA569" s="107" t="n">
        <f aca="false">IF(Z569=0;Q569;0)</f>
        <v>0</v>
      </c>
      <c r="AB569" s="108" t="e">
        <f aca="false">IF(U569=0;"";L569/U569-1)</f>
        <v>#NAME?</v>
      </c>
      <c r="AC569" s="108" t="e">
        <f aca="false">IF(W569=0;"";L569/W569-1)</f>
        <v>#NAME?</v>
      </c>
    </row>
    <row collapsed="false" customFormat="false" customHeight="true" hidden="false" ht="50.1" outlineLevel="0" r="570">
      <c r="A570" s="88"/>
      <c r="B570" s="88"/>
      <c r="C570" s="89"/>
      <c r="D570" s="89"/>
      <c r="E570" s="90"/>
      <c r="F570" s="91"/>
      <c r="G570" s="92"/>
      <c r="H570" s="93"/>
      <c r="I570" s="94"/>
      <c r="J570" s="95"/>
      <c r="K570" s="96"/>
      <c r="L570" s="97"/>
      <c r="M570" s="98"/>
      <c r="N570" s="99"/>
      <c r="O570" s="100"/>
      <c r="P570" s="101"/>
      <c r="Q570" s="97" t="n">
        <f aca="false">P570*M570</f>
        <v>0</v>
      </c>
      <c r="R570" s="102"/>
      <c r="S570" s="103"/>
      <c r="T570" s="109"/>
      <c r="U570" s="105" t="e">
        <f aca="false">IF(EXACT(O570,Y570),M570,M570*(1-'Расчет ПРЕДЗАКАЗ'!$D$10))</f>
        <v>#NAME?</v>
      </c>
      <c r="V570" s="105" t="e">
        <f aca="false">P570*U570</f>
        <v>#NAME?</v>
      </c>
      <c r="W570" s="105" t="e">
        <f aca="false">IF(EXACT(O570,Y570),M570,M570*(1-'Расчет Прайс'!$D$10))</f>
        <v>#NAME?</v>
      </c>
      <c r="X570" s="105" t="e">
        <f aca="false">P570*W570</f>
        <v>#NAME?</v>
      </c>
      <c r="Y570" s="106" t="s">
        <v>101</v>
      </c>
      <c r="Z570" s="107" t="n">
        <f aca="false">IF(EXACT(O570;Y570);Q570;0)</f>
        <v>0</v>
      </c>
      <c r="AA570" s="107" t="n">
        <f aca="false">IF(Z570=0;Q570;0)</f>
        <v>0</v>
      </c>
      <c r="AB570" s="108" t="e">
        <f aca="false">IF(U570=0;"";L570/U570-1)</f>
        <v>#NAME?</v>
      </c>
      <c r="AC570" s="108" t="e">
        <f aca="false">IF(W570=0;"";L570/W570-1)</f>
        <v>#NAME?</v>
      </c>
    </row>
    <row collapsed="false" customFormat="false" customHeight="true" hidden="false" ht="50.1" outlineLevel="0" r="571">
      <c r="A571" s="88"/>
      <c r="B571" s="88"/>
      <c r="C571" s="89"/>
      <c r="D571" s="89"/>
      <c r="E571" s="90"/>
      <c r="F571" s="91"/>
      <c r="G571" s="92"/>
      <c r="H571" s="93"/>
      <c r="I571" s="94"/>
      <c r="J571" s="95"/>
      <c r="K571" s="96"/>
      <c r="L571" s="97"/>
      <c r="M571" s="98"/>
      <c r="N571" s="99"/>
      <c r="O571" s="100"/>
      <c r="P571" s="101"/>
      <c r="Q571" s="97" t="n">
        <f aca="false">P571*M571</f>
        <v>0</v>
      </c>
      <c r="R571" s="102"/>
      <c r="S571" s="103"/>
      <c r="T571" s="109"/>
      <c r="U571" s="105" t="e">
        <f aca="false">IF(EXACT(O571,Y571),M571,M571*(1-'Расчет ПРЕДЗАКАЗ'!$D$10))</f>
        <v>#NAME?</v>
      </c>
      <c r="V571" s="105" t="e">
        <f aca="false">P571*U571</f>
        <v>#NAME?</v>
      </c>
      <c r="W571" s="105" t="e">
        <f aca="false">IF(EXACT(O571,Y571),M571,M571*(1-'Расчет Прайс'!$D$10))</f>
        <v>#NAME?</v>
      </c>
      <c r="X571" s="105" t="e">
        <f aca="false">P571*W571</f>
        <v>#NAME?</v>
      </c>
      <c r="Y571" s="106" t="s">
        <v>101</v>
      </c>
      <c r="Z571" s="107" t="n">
        <f aca="false">IF(EXACT(O571;Y571);Q571;0)</f>
        <v>0</v>
      </c>
      <c r="AA571" s="107" t="n">
        <f aca="false">IF(Z571=0;Q571;0)</f>
        <v>0</v>
      </c>
      <c r="AB571" s="108" t="e">
        <f aca="false">IF(U571=0;"";L571/U571-1)</f>
        <v>#NAME?</v>
      </c>
      <c r="AC571" s="108" t="e">
        <f aca="false">IF(W571=0;"";L571/W571-1)</f>
        <v>#NAME?</v>
      </c>
    </row>
    <row collapsed="false" customFormat="false" customHeight="true" hidden="false" ht="50.1" outlineLevel="0" r="572">
      <c r="A572" s="88"/>
      <c r="B572" s="88"/>
      <c r="C572" s="89"/>
      <c r="D572" s="89"/>
      <c r="E572" s="90"/>
      <c r="F572" s="91"/>
      <c r="G572" s="92"/>
      <c r="H572" s="93"/>
      <c r="I572" s="94"/>
      <c r="J572" s="95"/>
      <c r="K572" s="96"/>
      <c r="L572" s="97"/>
      <c r="M572" s="98"/>
      <c r="N572" s="99"/>
      <c r="O572" s="100"/>
      <c r="P572" s="101"/>
      <c r="Q572" s="97" t="n">
        <f aca="false">P572*M572</f>
        <v>0</v>
      </c>
      <c r="R572" s="102"/>
      <c r="S572" s="103"/>
      <c r="T572" s="109"/>
      <c r="U572" s="105" t="e">
        <f aca="false">IF(EXACT(O572,Y572),M572,M572*(1-'Расчет ПРЕДЗАКАЗ'!$D$10))</f>
        <v>#NAME?</v>
      </c>
      <c r="V572" s="105" t="e">
        <f aca="false">P572*U572</f>
        <v>#NAME?</v>
      </c>
      <c r="W572" s="105" t="e">
        <f aca="false">IF(EXACT(O572,Y572),M572,M572*(1-'Расчет Прайс'!$D$10))</f>
        <v>#NAME?</v>
      </c>
      <c r="X572" s="105" t="e">
        <f aca="false">P572*W572</f>
        <v>#NAME?</v>
      </c>
      <c r="Y572" s="106" t="s">
        <v>101</v>
      </c>
      <c r="Z572" s="107" t="n">
        <f aca="false">IF(EXACT(O572;Y572);Q572;0)</f>
        <v>0</v>
      </c>
      <c r="AA572" s="107" t="n">
        <f aca="false">IF(Z572=0;Q572;0)</f>
        <v>0</v>
      </c>
      <c r="AB572" s="108" t="e">
        <f aca="false">IF(U572=0;"";L572/U572-1)</f>
        <v>#NAME?</v>
      </c>
      <c r="AC572" s="108" t="e">
        <f aca="false">IF(W572=0;"";L572/W572-1)</f>
        <v>#NAME?</v>
      </c>
    </row>
    <row collapsed="false" customFormat="false" customHeight="true" hidden="false" ht="50.1" outlineLevel="0" r="573">
      <c r="A573" s="88"/>
      <c r="B573" s="88"/>
      <c r="C573" s="89"/>
      <c r="D573" s="89"/>
      <c r="E573" s="90"/>
      <c r="F573" s="91"/>
      <c r="G573" s="92"/>
      <c r="H573" s="93"/>
      <c r="I573" s="94"/>
      <c r="J573" s="95"/>
      <c r="K573" s="96"/>
      <c r="L573" s="97"/>
      <c r="M573" s="98"/>
      <c r="N573" s="99"/>
      <c r="O573" s="100"/>
      <c r="P573" s="101"/>
      <c r="Q573" s="97" t="n">
        <f aca="false">P573*M573</f>
        <v>0</v>
      </c>
      <c r="R573" s="102"/>
      <c r="S573" s="103"/>
      <c r="T573" s="109"/>
      <c r="U573" s="105" t="e">
        <f aca="false">IF(EXACT(O573,Y573),M573,M573*(1-'Расчет ПРЕДЗАКАЗ'!$D$10))</f>
        <v>#NAME?</v>
      </c>
      <c r="V573" s="105" t="e">
        <f aca="false">P573*U573</f>
        <v>#NAME?</v>
      </c>
      <c r="W573" s="105" t="e">
        <f aca="false">IF(EXACT(O573,Y573),M573,M573*(1-'Расчет Прайс'!$D$10))</f>
        <v>#NAME?</v>
      </c>
      <c r="X573" s="105" t="e">
        <f aca="false">P573*W573</f>
        <v>#NAME?</v>
      </c>
      <c r="Y573" s="106" t="s">
        <v>101</v>
      </c>
      <c r="Z573" s="107" t="n">
        <f aca="false">IF(EXACT(O573;Y573);Q573;0)</f>
        <v>0</v>
      </c>
      <c r="AA573" s="107" t="n">
        <f aca="false">IF(Z573=0;Q573;0)</f>
        <v>0</v>
      </c>
      <c r="AB573" s="108" t="e">
        <f aca="false">IF(U573=0;"";L573/U573-1)</f>
        <v>#NAME?</v>
      </c>
      <c r="AC573" s="108" t="e">
        <f aca="false">IF(W573=0;"";L573/W573-1)</f>
        <v>#NAME?</v>
      </c>
    </row>
    <row collapsed="false" customFormat="false" customHeight="true" hidden="false" ht="50.1" outlineLevel="0" r="574">
      <c r="A574" s="88"/>
      <c r="B574" s="88"/>
      <c r="C574" s="89"/>
      <c r="D574" s="89"/>
      <c r="E574" s="90"/>
      <c r="F574" s="91"/>
      <c r="G574" s="92"/>
      <c r="H574" s="93"/>
      <c r="I574" s="94"/>
      <c r="J574" s="95"/>
      <c r="K574" s="96"/>
      <c r="L574" s="97"/>
      <c r="M574" s="98"/>
      <c r="N574" s="99"/>
      <c r="O574" s="100"/>
      <c r="P574" s="101"/>
      <c r="Q574" s="97" t="n">
        <f aca="false">P574*M574</f>
        <v>0</v>
      </c>
      <c r="R574" s="102"/>
      <c r="S574" s="103"/>
      <c r="T574" s="109"/>
      <c r="U574" s="105" t="e">
        <f aca="false">IF(EXACT(O574,Y574),M574,M574*(1-'Расчет ПРЕДЗАКАЗ'!$D$10))</f>
        <v>#NAME?</v>
      </c>
      <c r="V574" s="105" t="e">
        <f aca="false">P574*U574</f>
        <v>#NAME?</v>
      </c>
      <c r="W574" s="105" t="e">
        <f aca="false">IF(EXACT(O574,Y574),M574,M574*(1-'Расчет Прайс'!$D$10))</f>
        <v>#NAME?</v>
      </c>
      <c r="X574" s="105" t="e">
        <f aca="false">P574*W574</f>
        <v>#NAME?</v>
      </c>
      <c r="Y574" s="106" t="s">
        <v>101</v>
      </c>
      <c r="Z574" s="107" t="n">
        <f aca="false">IF(EXACT(O574;Y574);Q574;0)</f>
        <v>0</v>
      </c>
      <c r="AA574" s="107" t="n">
        <f aca="false">IF(Z574=0;Q574;0)</f>
        <v>0</v>
      </c>
      <c r="AB574" s="108" t="e">
        <f aca="false">IF(U574=0;"";L574/U574-1)</f>
        <v>#NAME?</v>
      </c>
      <c r="AC574" s="108" t="e">
        <f aca="false">IF(W574=0;"";L574/W574-1)</f>
        <v>#NAME?</v>
      </c>
    </row>
    <row collapsed="false" customFormat="false" customHeight="true" hidden="false" ht="50.1" outlineLevel="0" r="575">
      <c r="A575" s="88"/>
      <c r="B575" s="88"/>
      <c r="C575" s="89"/>
      <c r="D575" s="89"/>
      <c r="E575" s="90"/>
      <c r="F575" s="91"/>
      <c r="G575" s="92"/>
      <c r="H575" s="93"/>
      <c r="I575" s="94"/>
      <c r="J575" s="95"/>
      <c r="K575" s="96"/>
      <c r="L575" s="97"/>
      <c r="M575" s="98"/>
      <c r="N575" s="99"/>
      <c r="O575" s="100"/>
      <c r="P575" s="101"/>
      <c r="Q575" s="97" t="n">
        <f aca="false">P575*M575</f>
        <v>0</v>
      </c>
      <c r="R575" s="102"/>
      <c r="S575" s="103"/>
      <c r="T575" s="109"/>
      <c r="U575" s="105" t="e">
        <f aca="false">IF(EXACT(O575,Y575),M575,M575*(1-'Расчет ПРЕДЗАКАЗ'!$D$10))</f>
        <v>#NAME?</v>
      </c>
      <c r="V575" s="105" t="e">
        <f aca="false">P575*U575</f>
        <v>#NAME?</v>
      </c>
      <c r="W575" s="105" t="e">
        <f aca="false">IF(EXACT(O575,Y575),M575,M575*(1-'Расчет Прайс'!$D$10))</f>
        <v>#NAME?</v>
      </c>
      <c r="X575" s="105" t="e">
        <f aca="false">P575*W575</f>
        <v>#NAME?</v>
      </c>
      <c r="Y575" s="106" t="s">
        <v>101</v>
      </c>
      <c r="Z575" s="107" t="n">
        <f aca="false">IF(EXACT(O575;Y575);Q575;0)</f>
        <v>0</v>
      </c>
      <c r="AA575" s="107" t="n">
        <f aca="false">IF(Z575=0;Q575;0)</f>
        <v>0</v>
      </c>
      <c r="AB575" s="108" t="e">
        <f aca="false">IF(U575=0;"";L575/U575-1)</f>
        <v>#NAME?</v>
      </c>
      <c r="AC575" s="108" t="e">
        <f aca="false">IF(W575=0;"";L575/W575-1)</f>
        <v>#NAME?</v>
      </c>
    </row>
    <row collapsed="false" customFormat="false" customHeight="true" hidden="false" ht="50.1" outlineLevel="0" r="576">
      <c r="A576" s="88"/>
      <c r="B576" s="88"/>
      <c r="C576" s="89"/>
      <c r="D576" s="89"/>
      <c r="E576" s="90"/>
      <c r="F576" s="91"/>
      <c r="G576" s="92"/>
      <c r="H576" s="93"/>
      <c r="I576" s="94"/>
      <c r="J576" s="95"/>
      <c r="K576" s="96"/>
      <c r="L576" s="97"/>
      <c r="M576" s="98"/>
      <c r="N576" s="99"/>
      <c r="O576" s="100"/>
      <c r="P576" s="101"/>
      <c r="Q576" s="97" t="n">
        <f aca="false">P576*M576</f>
        <v>0</v>
      </c>
      <c r="R576" s="102"/>
      <c r="S576" s="103"/>
      <c r="T576" s="109"/>
      <c r="U576" s="105" t="e">
        <f aca="false">IF(EXACT(O576,Y576),M576,M576*(1-'Расчет ПРЕДЗАКАЗ'!$D$10))</f>
        <v>#NAME?</v>
      </c>
      <c r="V576" s="105" t="e">
        <f aca="false">P576*U576</f>
        <v>#NAME?</v>
      </c>
      <c r="W576" s="105" t="e">
        <f aca="false">IF(EXACT(O576,Y576),M576,M576*(1-'Расчет Прайс'!$D$10))</f>
        <v>#NAME?</v>
      </c>
      <c r="X576" s="105" t="e">
        <f aca="false">P576*W576</f>
        <v>#NAME?</v>
      </c>
      <c r="Y576" s="106" t="s">
        <v>101</v>
      </c>
      <c r="Z576" s="107" t="n">
        <f aca="false">IF(EXACT(O576;Y576);Q576;0)</f>
        <v>0</v>
      </c>
      <c r="AA576" s="107" t="n">
        <f aca="false">IF(Z576=0;Q576;0)</f>
        <v>0</v>
      </c>
      <c r="AB576" s="108" t="e">
        <f aca="false">IF(U576=0;"";L576/U576-1)</f>
        <v>#NAME?</v>
      </c>
      <c r="AC576" s="108" t="e">
        <f aca="false">IF(W576=0;"";L576/W576-1)</f>
        <v>#NAME?</v>
      </c>
    </row>
    <row collapsed="false" customFormat="false" customHeight="true" hidden="false" ht="50.1" outlineLevel="0" r="577">
      <c r="A577" s="88"/>
      <c r="B577" s="88"/>
      <c r="C577" s="89"/>
      <c r="D577" s="89"/>
      <c r="E577" s="90"/>
      <c r="F577" s="91"/>
      <c r="G577" s="92"/>
      <c r="H577" s="93"/>
      <c r="I577" s="94"/>
      <c r="J577" s="95"/>
      <c r="K577" s="96"/>
      <c r="L577" s="97"/>
      <c r="M577" s="98"/>
      <c r="N577" s="112"/>
      <c r="O577" s="100"/>
      <c r="P577" s="101"/>
      <c r="Q577" s="97" t="n">
        <f aca="false">P577*M577</f>
        <v>0</v>
      </c>
      <c r="R577" s="110"/>
      <c r="S577" s="103"/>
      <c r="T577" s="111"/>
      <c r="U577" s="105" t="e">
        <f aca="false">IF(EXACT(O577,Y577),M577,M577*(1-'Расчет ПРЕДЗАКАЗ'!$D$10))</f>
        <v>#NAME?</v>
      </c>
      <c r="V577" s="105" t="e">
        <f aca="false">P577*U577</f>
        <v>#NAME?</v>
      </c>
      <c r="W577" s="105" t="e">
        <f aca="false">IF(EXACT(O577,Y577),M577,M577*(1-'Расчет Прайс'!$D$10))</f>
        <v>#NAME?</v>
      </c>
      <c r="X577" s="105" t="e">
        <f aca="false">P577*W577</f>
        <v>#NAME?</v>
      </c>
      <c r="Y577" s="106" t="s">
        <v>101</v>
      </c>
      <c r="Z577" s="107" t="n">
        <f aca="false">IF(EXACT(O577;Y577);Q577;0)</f>
        <v>0</v>
      </c>
      <c r="AA577" s="107" t="n">
        <f aca="false">IF(Z577=0;Q577;0)</f>
        <v>0</v>
      </c>
      <c r="AB577" s="108" t="e">
        <f aca="false">IF(U577=0;"";L577/U577-1)</f>
        <v>#NAME?</v>
      </c>
      <c r="AC577" s="108" t="e">
        <f aca="false">IF(W577=0;"";L577/W577-1)</f>
        <v>#NAME?</v>
      </c>
    </row>
    <row collapsed="false" customFormat="false" customHeight="true" hidden="false" ht="50.1" outlineLevel="0" r="578">
      <c r="A578" s="88"/>
      <c r="B578" s="88"/>
      <c r="C578" s="89"/>
      <c r="D578" s="89"/>
      <c r="E578" s="90"/>
      <c r="F578" s="91"/>
      <c r="G578" s="92"/>
      <c r="H578" s="93"/>
      <c r="I578" s="94"/>
      <c r="J578" s="95"/>
      <c r="K578" s="96"/>
      <c r="L578" s="97"/>
      <c r="M578" s="98"/>
      <c r="N578" s="112"/>
      <c r="O578" s="100"/>
      <c r="P578" s="101"/>
      <c r="Q578" s="97" t="n">
        <f aca="false">P578*M578</f>
        <v>0</v>
      </c>
      <c r="R578" s="110"/>
      <c r="S578" s="103"/>
      <c r="T578" s="111"/>
      <c r="U578" s="105" t="e">
        <f aca="false">IF(EXACT(O578,Y578),M578,M578*(1-'Расчет ПРЕДЗАКАЗ'!$D$10))</f>
        <v>#NAME?</v>
      </c>
      <c r="V578" s="105" t="e">
        <f aca="false">P578*U578</f>
        <v>#NAME?</v>
      </c>
      <c r="W578" s="105" t="e">
        <f aca="false">IF(EXACT(O578,Y578),M578,M578*(1-'Расчет Прайс'!$D$10))</f>
        <v>#NAME?</v>
      </c>
      <c r="X578" s="105" t="e">
        <f aca="false">P578*W578</f>
        <v>#NAME?</v>
      </c>
      <c r="Y578" s="106" t="s">
        <v>101</v>
      </c>
      <c r="Z578" s="107" t="n">
        <f aca="false">IF(EXACT(O578;Y578);Q578;0)</f>
        <v>0</v>
      </c>
      <c r="AA578" s="107" t="n">
        <f aca="false">IF(Z578=0;Q578;0)</f>
        <v>0</v>
      </c>
      <c r="AB578" s="108" t="e">
        <f aca="false">IF(U578=0;"";L578/U578-1)</f>
        <v>#NAME?</v>
      </c>
      <c r="AC578" s="108" t="e">
        <f aca="false">IF(W578=0;"";L578/W578-1)</f>
        <v>#NAME?</v>
      </c>
    </row>
    <row collapsed="false" customFormat="false" customHeight="true" hidden="false" ht="50.1" outlineLevel="0" r="579">
      <c r="A579" s="88"/>
      <c r="B579" s="88"/>
      <c r="C579" s="89"/>
      <c r="D579" s="89"/>
      <c r="E579" s="90"/>
      <c r="F579" s="91"/>
      <c r="G579" s="92"/>
      <c r="H579" s="93"/>
      <c r="I579" s="94"/>
      <c r="J579" s="95"/>
      <c r="K579" s="96"/>
      <c r="L579" s="97"/>
      <c r="M579" s="98"/>
      <c r="N579" s="110"/>
      <c r="O579" s="100"/>
      <c r="P579" s="101"/>
      <c r="Q579" s="97" t="n">
        <f aca="false">P579*M579</f>
        <v>0</v>
      </c>
      <c r="R579" s="110"/>
      <c r="S579" s="103"/>
      <c r="T579" s="111"/>
      <c r="U579" s="105" t="e">
        <f aca="false">IF(EXACT(O579,Y579),M579,M579*(1-'Расчет ПРЕДЗАКАЗ'!$D$10))</f>
        <v>#NAME?</v>
      </c>
      <c r="V579" s="105" t="e">
        <f aca="false">P579*U579</f>
        <v>#NAME?</v>
      </c>
      <c r="W579" s="105" t="e">
        <f aca="false">IF(EXACT(O579,Y579),M579,M579*(1-'Расчет Прайс'!$D$10))</f>
        <v>#NAME?</v>
      </c>
      <c r="X579" s="105" t="e">
        <f aca="false">P579*W579</f>
        <v>#NAME?</v>
      </c>
      <c r="Y579" s="106" t="s">
        <v>101</v>
      </c>
      <c r="Z579" s="107" t="n">
        <f aca="false">IF(EXACT(O579;Y579);Q579;0)</f>
        <v>0</v>
      </c>
      <c r="AA579" s="107" t="n">
        <f aca="false">IF(Z579=0;Q579;0)</f>
        <v>0</v>
      </c>
      <c r="AB579" s="108" t="e">
        <f aca="false">IF(U579=0;"";L579/U579-1)</f>
        <v>#NAME?</v>
      </c>
      <c r="AC579" s="108" t="e">
        <f aca="false">IF(W579=0;"";L579/W579-1)</f>
        <v>#NAME?</v>
      </c>
    </row>
    <row collapsed="false" customFormat="false" customHeight="true" hidden="false" ht="50.1" outlineLevel="0" r="580">
      <c r="A580" s="88"/>
      <c r="B580" s="88"/>
      <c r="C580" s="89"/>
      <c r="D580" s="89"/>
      <c r="E580" s="90"/>
      <c r="F580" s="91"/>
      <c r="G580" s="92"/>
      <c r="H580" s="93"/>
      <c r="I580" s="94"/>
      <c r="J580" s="95"/>
      <c r="K580" s="96"/>
      <c r="L580" s="97"/>
      <c r="M580" s="98"/>
      <c r="N580" s="110"/>
      <c r="O580" s="100"/>
      <c r="P580" s="101"/>
      <c r="Q580" s="97" t="n">
        <f aca="false">P580*M580</f>
        <v>0</v>
      </c>
      <c r="R580" s="110"/>
      <c r="S580" s="103"/>
      <c r="T580" s="111"/>
      <c r="U580" s="105" t="e">
        <f aca="false">IF(EXACT(O580,Y580),M580,M580*(1-'Расчет ПРЕДЗАКАЗ'!$D$10))</f>
        <v>#NAME?</v>
      </c>
      <c r="V580" s="105" t="e">
        <f aca="false">P580*U580</f>
        <v>#NAME?</v>
      </c>
      <c r="W580" s="105" t="e">
        <f aca="false">IF(EXACT(O580,Y580),M580,M580*(1-'Расчет Прайс'!$D$10))</f>
        <v>#NAME?</v>
      </c>
      <c r="X580" s="105" t="e">
        <f aca="false">P580*W580</f>
        <v>#NAME?</v>
      </c>
      <c r="Y580" s="106" t="s">
        <v>101</v>
      </c>
      <c r="Z580" s="107" t="n">
        <f aca="false">IF(EXACT(O580;Y580);Q580;0)</f>
        <v>0</v>
      </c>
      <c r="AA580" s="107" t="n">
        <f aca="false">IF(Z580=0;Q580;0)</f>
        <v>0</v>
      </c>
      <c r="AB580" s="108" t="e">
        <f aca="false">IF(U580=0;"";L580/U580-1)</f>
        <v>#NAME?</v>
      </c>
      <c r="AC580" s="108" t="e">
        <f aca="false">IF(W580=0;"";L580/W580-1)</f>
        <v>#NAME?</v>
      </c>
    </row>
    <row collapsed="false" customFormat="false" customHeight="true" hidden="false" ht="50.1" outlineLevel="0" r="581">
      <c r="A581" s="88"/>
      <c r="B581" s="88"/>
      <c r="C581" s="89"/>
      <c r="D581" s="89"/>
      <c r="E581" s="90"/>
      <c r="F581" s="91"/>
      <c r="G581" s="92"/>
      <c r="H581" s="93"/>
      <c r="I581" s="94"/>
      <c r="J581" s="95"/>
      <c r="K581" s="96"/>
      <c r="L581" s="97"/>
      <c r="M581" s="98"/>
      <c r="N581" s="110"/>
      <c r="O581" s="100"/>
      <c r="P581" s="101"/>
      <c r="Q581" s="97" t="n">
        <f aca="false">P581*M581</f>
        <v>0</v>
      </c>
      <c r="R581" s="110"/>
      <c r="S581" s="103"/>
      <c r="T581" s="111"/>
      <c r="U581" s="105" t="e">
        <f aca="false">IF(EXACT(O581,Y581),M581,M581*(1-'Расчет ПРЕДЗАКАЗ'!$D$10))</f>
        <v>#NAME?</v>
      </c>
      <c r="V581" s="105" t="e">
        <f aca="false">P581*U581</f>
        <v>#NAME?</v>
      </c>
      <c r="W581" s="105" t="e">
        <f aca="false">IF(EXACT(O581,Y581),M581,M581*(1-'Расчет Прайс'!$D$10))</f>
        <v>#NAME?</v>
      </c>
      <c r="X581" s="105" t="e">
        <f aca="false">P581*W581</f>
        <v>#NAME?</v>
      </c>
      <c r="Y581" s="106" t="s">
        <v>101</v>
      </c>
      <c r="Z581" s="107" t="n">
        <f aca="false">IF(EXACT(O581;Y581);Q581;0)</f>
        <v>0</v>
      </c>
      <c r="AA581" s="107" t="n">
        <f aca="false">IF(Z581=0;Q581;0)</f>
        <v>0</v>
      </c>
      <c r="AB581" s="108" t="e">
        <f aca="false">IF(U581=0;"";L581/U581-1)</f>
        <v>#NAME?</v>
      </c>
      <c r="AC581" s="108" t="e">
        <f aca="false">IF(W581=0;"";L581/W581-1)</f>
        <v>#NAME?</v>
      </c>
    </row>
    <row collapsed="false" customFormat="false" customHeight="true" hidden="false" ht="50.1" outlineLevel="0" r="582">
      <c r="A582" s="88"/>
      <c r="B582" s="88"/>
      <c r="C582" s="89"/>
      <c r="D582" s="89"/>
      <c r="E582" s="90"/>
      <c r="F582" s="91"/>
      <c r="G582" s="92"/>
      <c r="H582" s="93"/>
      <c r="I582" s="94"/>
      <c r="J582" s="95"/>
      <c r="K582" s="96"/>
      <c r="L582" s="97"/>
      <c r="M582" s="98"/>
      <c r="N582" s="110"/>
      <c r="O582" s="100"/>
      <c r="P582" s="101"/>
      <c r="Q582" s="97" t="n">
        <f aca="false">P582*M582</f>
        <v>0</v>
      </c>
      <c r="R582" s="110"/>
      <c r="S582" s="103"/>
      <c r="T582" s="111"/>
      <c r="U582" s="105" t="e">
        <f aca="false">IF(EXACT(O582,Y582),M582,M582*(1-'Расчет ПРЕДЗАКАЗ'!$D$10))</f>
        <v>#NAME?</v>
      </c>
      <c r="V582" s="105" t="e">
        <f aca="false">P582*U582</f>
        <v>#NAME?</v>
      </c>
      <c r="W582" s="105" t="e">
        <f aca="false">IF(EXACT(O582,Y582),M582,M582*(1-'Расчет Прайс'!$D$10))</f>
        <v>#NAME?</v>
      </c>
      <c r="X582" s="105" t="e">
        <f aca="false">P582*W582</f>
        <v>#NAME?</v>
      </c>
      <c r="Y582" s="106" t="s">
        <v>101</v>
      </c>
      <c r="Z582" s="107" t="n">
        <f aca="false">IF(EXACT(O582;Y582);Q582;0)</f>
        <v>0</v>
      </c>
      <c r="AA582" s="107" t="n">
        <f aca="false">IF(Z582=0;Q582;0)</f>
        <v>0</v>
      </c>
      <c r="AB582" s="108" t="e">
        <f aca="false">IF(U582=0;"";L582/U582-1)</f>
        <v>#NAME?</v>
      </c>
      <c r="AC582" s="108" t="e">
        <f aca="false">IF(W582=0;"";L582/W582-1)</f>
        <v>#NAME?</v>
      </c>
    </row>
    <row collapsed="false" customFormat="false" customHeight="true" hidden="false" ht="11.25" outlineLevel="0" r="583"/>
    <row collapsed="false" customFormat="false" customHeight="true" hidden="false" ht="50.1" outlineLevel="0" r="584">
      <c r="A584" s="88" t="n">
        <v>199</v>
      </c>
      <c r="B584" s="88" t="s">
        <v>443</v>
      </c>
      <c r="C584" s="89" t="s">
        <v>444</v>
      </c>
      <c r="D584" s="89" t="s">
        <v>93</v>
      </c>
      <c r="E584" s="90" t="s">
        <v>93</v>
      </c>
      <c r="F584" s="91" t="s">
        <v>439</v>
      </c>
      <c r="G584" s="92" t="s">
        <v>133</v>
      </c>
      <c r="H584" s="93" t="s">
        <v>395</v>
      </c>
      <c r="I584" s="94" t="s">
        <v>445</v>
      </c>
      <c r="J584" s="95" t="s">
        <v>98</v>
      </c>
      <c r="K584" s="96" t="s">
        <v>223</v>
      </c>
      <c r="L584" s="97" t="n">
        <v>3170</v>
      </c>
      <c r="M584" s="98" t="n">
        <v>1980</v>
      </c>
      <c r="N584" s="99" t="s">
        <v>446</v>
      </c>
      <c r="O584" s="100"/>
      <c r="P584" s="101"/>
      <c r="Q584" s="97" t="n">
        <f aca="false">P584*M584</f>
        <v>0</v>
      </c>
      <c r="R584" s="102"/>
      <c r="S584" s="103" t="n">
        <v>50</v>
      </c>
      <c r="T584" s="104"/>
      <c r="U584" s="105" t="e">
        <f aca="false">IF(EXACT(O584,Y584),M584,M584*(1-'Расчет ПРЕДЗАКАЗ'!$D$10))</f>
        <v>#NAME?</v>
      </c>
      <c r="V584" s="105" t="e">
        <f aca="false">P584*U584</f>
        <v>#NAME?</v>
      </c>
      <c r="W584" s="105" t="e">
        <f aca="false">IF(EXACT(O584,Y584),M584,M584*(1-'Расчет Прайс'!$D$10))</f>
        <v>#NAME?</v>
      </c>
      <c r="X584" s="105" t="e">
        <f aca="false">P584*W584</f>
        <v>#NAME?</v>
      </c>
      <c r="Y584" s="106" t="s">
        <v>101</v>
      </c>
      <c r="Z584" s="107" t="n">
        <f aca="false">IF(EXACT(O584;Y584);Q584;0)</f>
        <v>0</v>
      </c>
      <c r="AA584" s="107" t="n">
        <f aca="false">IF(Z584=0;Q584;0)</f>
        <v>0</v>
      </c>
      <c r="AB584" s="108" t="e">
        <f aca="false">IF(U584=0,"",L584/U584-1)</f>
        <v>#NAME?</v>
      </c>
      <c r="AC584" s="108" t="e">
        <f aca="false">IF(W584=0,"",L584/W584-1)</f>
        <v>#NAME?</v>
      </c>
    </row>
    <row collapsed="false" customFormat="false" customHeight="true" hidden="false" ht="50.1" outlineLevel="0" r="585">
      <c r="A585" s="88"/>
      <c r="B585" s="88"/>
      <c r="C585" s="89"/>
      <c r="D585" s="89"/>
      <c r="E585" s="90"/>
      <c r="F585" s="91"/>
      <c r="G585" s="92"/>
      <c r="H585" s="93"/>
      <c r="I585" s="94"/>
      <c r="J585" s="95"/>
      <c r="K585" s="96" t="s">
        <v>225</v>
      </c>
      <c r="L585" s="97" t="n">
        <v>3170</v>
      </c>
      <c r="M585" s="98" t="n">
        <v>1980</v>
      </c>
      <c r="N585" s="99" t="s">
        <v>447</v>
      </c>
      <c r="O585" s="100"/>
      <c r="P585" s="101"/>
      <c r="Q585" s="97" t="n">
        <f aca="false">P585*M585</f>
        <v>0</v>
      </c>
      <c r="R585" s="102"/>
      <c r="S585" s="103" t="n">
        <v>79</v>
      </c>
      <c r="T585" s="109"/>
      <c r="U585" s="105" t="e">
        <f aca="false">IF(EXACT(O585,Y585),M585,M585*(1-'Расчет ПРЕДЗАКАЗ'!$D$10))</f>
        <v>#NAME?</v>
      </c>
      <c r="V585" s="105" t="e">
        <f aca="false">P585*U585</f>
        <v>#NAME?</v>
      </c>
      <c r="W585" s="105" t="e">
        <f aca="false">IF(EXACT(O585,Y585),M585,M585*(1-'Расчет Прайс'!$D$10))</f>
        <v>#NAME?</v>
      </c>
      <c r="X585" s="105" t="e">
        <f aca="false">P585*W585</f>
        <v>#NAME?</v>
      </c>
      <c r="Y585" s="106" t="s">
        <v>101</v>
      </c>
      <c r="Z585" s="107" t="n">
        <f aca="false">IF(EXACT(O585;Y585);Q585;0)</f>
        <v>0</v>
      </c>
      <c r="AA585" s="107" t="n">
        <f aca="false">IF(Z585=0;Q585;0)</f>
        <v>0</v>
      </c>
      <c r="AB585" s="108" t="e">
        <f aca="false">IF(U585=0;"";L585/U585-1)</f>
        <v>#NAME?</v>
      </c>
      <c r="AC585" s="108" t="e">
        <f aca="false">IF(W585=0;"";L585/W585-1)</f>
        <v>#NAME?</v>
      </c>
    </row>
    <row collapsed="false" customFormat="false" customHeight="true" hidden="false" ht="50.1" outlineLevel="0" r="586">
      <c r="A586" s="88"/>
      <c r="B586" s="88"/>
      <c r="C586" s="89"/>
      <c r="D586" s="89"/>
      <c r="E586" s="90"/>
      <c r="F586" s="91"/>
      <c r="G586" s="92"/>
      <c r="H586" s="93"/>
      <c r="I586" s="94"/>
      <c r="J586" s="95"/>
      <c r="K586" s="96" t="s">
        <v>227</v>
      </c>
      <c r="L586" s="97" t="n">
        <v>3170</v>
      </c>
      <c r="M586" s="98" t="n">
        <v>1980</v>
      </c>
      <c r="N586" s="99" t="s">
        <v>448</v>
      </c>
      <c r="O586" s="100"/>
      <c r="P586" s="101"/>
      <c r="Q586" s="97" t="n">
        <f aca="false">P586*M586</f>
        <v>0</v>
      </c>
      <c r="R586" s="102"/>
      <c r="S586" s="103" t="n">
        <v>181</v>
      </c>
      <c r="T586" s="109"/>
      <c r="U586" s="105" t="e">
        <f aca="false">IF(EXACT(O586,Y586),M586,M586*(1-'Расчет ПРЕДЗАКАЗ'!$D$10))</f>
        <v>#NAME?</v>
      </c>
      <c r="V586" s="105" t="e">
        <f aca="false">P586*U586</f>
        <v>#NAME?</v>
      </c>
      <c r="W586" s="105" t="e">
        <f aca="false">IF(EXACT(O586,Y586),M586,M586*(1-'Расчет Прайс'!$D$10))</f>
        <v>#NAME?</v>
      </c>
      <c r="X586" s="105" t="e">
        <f aca="false">P586*W586</f>
        <v>#NAME?</v>
      </c>
      <c r="Y586" s="106" t="s">
        <v>101</v>
      </c>
      <c r="Z586" s="107" t="n">
        <f aca="false">IF(EXACT(O586;Y586);Q586;0)</f>
        <v>0</v>
      </c>
      <c r="AA586" s="107" t="n">
        <f aca="false">IF(Z586=0;Q586;0)</f>
        <v>0</v>
      </c>
      <c r="AB586" s="108" t="e">
        <f aca="false">IF(U586=0;"";L586/U586-1)</f>
        <v>#NAME?</v>
      </c>
      <c r="AC586" s="108" t="e">
        <f aca="false">IF(W586=0;"";L586/W586-1)</f>
        <v>#NAME?</v>
      </c>
    </row>
    <row collapsed="false" customFormat="false" customHeight="true" hidden="false" ht="50.1" outlineLevel="0" r="587">
      <c r="A587" s="88"/>
      <c r="B587" s="88"/>
      <c r="C587" s="89"/>
      <c r="D587" s="89"/>
      <c r="E587" s="90"/>
      <c r="F587" s="91"/>
      <c r="G587" s="92"/>
      <c r="H587" s="93"/>
      <c r="I587" s="94"/>
      <c r="J587" s="95"/>
      <c r="K587" s="96" t="s">
        <v>229</v>
      </c>
      <c r="L587" s="97" t="n">
        <v>3170</v>
      </c>
      <c r="M587" s="98" t="n">
        <v>1980</v>
      </c>
      <c r="N587" s="99" t="s">
        <v>449</v>
      </c>
      <c r="O587" s="100"/>
      <c r="P587" s="101"/>
      <c r="Q587" s="97" t="n">
        <f aca="false">P587*M587</f>
        <v>0</v>
      </c>
      <c r="R587" s="102"/>
      <c r="S587" s="103" t="n">
        <v>227</v>
      </c>
      <c r="T587" s="109"/>
      <c r="U587" s="105" t="e">
        <f aca="false">IF(EXACT(O587,Y587),M587,M587*(1-'Расчет ПРЕДЗАКАЗ'!$D$10))</f>
        <v>#NAME?</v>
      </c>
      <c r="V587" s="105" t="e">
        <f aca="false">P587*U587</f>
        <v>#NAME?</v>
      </c>
      <c r="W587" s="105" t="e">
        <f aca="false">IF(EXACT(O587,Y587),M587,M587*(1-'Расчет Прайс'!$D$10))</f>
        <v>#NAME?</v>
      </c>
      <c r="X587" s="105" t="e">
        <f aca="false">P587*W587</f>
        <v>#NAME?</v>
      </c>
      <c r="Y587" s="106" t="s">
        <v>101</v>
      </c>
      <c r="Z587" s="107" t="n">
        <f aca="false">IF(EXACT(O587;Y587);Q587;0)</f>
        <v>0</v>
      </c>
      <c r="AA587" s="107" t="n">
        <f aca="false">IF(Z587=0;Q587;0)</f>
        <v>0</v>
      </c>
      <c r="AB587" s="108" t="e">
        <f aca="false">IF(U587=0;"";L587/U587-1)</f>
        <v>#NAME?</v>
      </c>
      <c r="AC587" s="108" t="e">
        <f aca="false">IF(W587=0;"";L587/W587-1)</f>
        <v>#NAME?</v>
      </c>
    </row>
    <row collapsed="false" customFormat="false" customHeight="true" hidden="false" ht="50.1" outlineLevel="0" r="588">
      <c r="A588" s="88"/>
      <c r="B588" s="88"/>
      <c r="C588" s="89"/>
      <c r="D588" s="89"/>
      <c r="E588" s="90"/>
      <c r="F588" s="91"/>
      <c r="G588" s="92"/>
      <c r="H588" s="93"/>
      <c r="I588" s="94"/>
      <c r="J588" s="95"/>
      <c r="K588" s="96" t="s">
        <v>231</v>
      </c>
      <c r="L588" s="97" t="n">
        <v>3170</v>
      </c>
      <c r="M588" s="98" t="n">
        <v>1980</v>
      </c>
      <c r="N588" s="99" t="s">
        <v>450</v>
      </c>
      <c r="O588" s="100"/>
      <c r="P588" s="101"/>
      <c r="Q588" s="97" t="n">
        <f aca="false">P588*M588</f>
        <v>0</v>
      </c>
      <c r="R588" s="102"/>
      <c r="S588" s="103" t="n">
        <v>215</v>
      </c>
      <c r="T588" s="109"/>
      <c r="U588" s="105" t="e">
        <f aca="false">IF(EXACT(O588,Y588),M588,M588*(1-'Расчет ПРЕДЗАКАЗ'!$D$10))</f>
        <v>#NAME?</v>
      </c>
      <c r="V588" s="105" t="e">
        <f aca="false">P588*U588</f>
        <v>#NAME?</v>
      </c>
      <c r="W588" s="105" t="e">
        <f aca="false">IF(EXACT(O588,Y588),M588,M588*(1-'Расчет Прайс'!$D$10))</f>
        <v>#NAME?</v>
      </c>
      <c r="X588" s="105" t="e">
        <f aca="false">P588*W588</f>
        <v>#NAME?</v>
      </c>
      <c r="Y588" s="106" t="s">
        <v>101</v>
      </c>
      <c r="Z588" s="107" t="n">
        <f aca="false">IF(EXACT(O588;Y588);Q588;0)</f>
        <v>0</v>
      </c>
      <c r="AA588" s="107" t="n">
        <f aca="false">IF(Z588=0;Q588;0)</f>
        <v>0</v>
      </c>
      <c r="AB588" s="108" t="e">
        <f aca="false">IF(U588=0;"";L588/U588-1)</f>
        <v>#NAME?</v>
      </c>
      <c r="AC588" s="108" t="e">
        <f aca="false">IF(W588=0;"";L588/W588-1)</f>
        <v>#NAME?</v>
      </c>
    </row>
    <row collapsed="false" customFormat="false" customHeight="true" hidden="false" ht="50.1" outlineLevel="0" r="589">
      <c r="A589" s="88"/>
      <c r="B589" s="88"/>
      <c r="C589" s="89"/>
      <c r="D589" s="89"/>
      <c r="E589" s="90"/>
      <c r="F589" s="91"/>
      <c r="G589" s="92"/>
      <c r="H589" s="93"/>
      <c r="I589" s="94"/>
      <c r="J589" s="95"/>
      <c r="K589" s="96" t="s">
        <v>150</v>
      </c>
      <c r="L589" s="97" t="n">
        <v>3170</v>
      </c>
      <c r="M589" s="98" t="n">
        <v>1980</v>
      </c>
      <c r="N589" s="99" t="s">
        <v>451</v>
      </c>
      <c r="O589" s="100"/>
      <c r="P589" s="101"/>
      <c r="Q589" s="97" t="n">
        <f aca="false">P589*M589</f>
        <v>0</v>
      </c>
      <c r="R589" s="102"/>
      <c r="S589" s="103" t="n">
        <v>267</v>
      </c>
      <c r="T589" s="109"/>
      <c r="U589" s="105" t="e">
        <f aca="false">IF(EXACT(O589,Y589),M589,M589*(1-'Расчет ПРЕДЗАКАЗ'!$D$10))</f>
        <v>#NAME?</v>
      </c>
      <c r="V589" s="105" t="e">
        <f aca="false">P589*U589</f>
        <v>#NAME?</v>
      </c>
      <c r="W589" s="105" t="e">
        <f aca="false">IF(EXACT(O589,Y589),M589,M589*(1-'Расчет Прайс'!$D$10))</f>
        <v>#NAME?</v>
      </c>
      <c r="X589" s="105" t="e">
        <f aca="false">P589*W589</f>
        <v>#NAME?</v>
      </c>
      <c r="Y589" s="106" t="s">
        <v>101</v>
      </c>
      <c r="Z589" s="107" t="n">
        <f aca="false">IF(EXACT(O589;Y589);Q589;0)</f>
        <v>0</v>
      </c>
      <c r="AA589" s="107" t="n">
        <f aca="false">IF(Z589=0;Q589;0)</f>
        <v>0</v>
      </c>
      <c r="AB589" s="108" t="e">
        <f aca="false">IF(U589=0;"";L589/U589-1)</f>
        <v>#NAME?</v>
      </c>
      <c r="AC589" s="108" t="e">
        <f aca="false">IF(W589=0;"";L589/W589-1)</f>
        <v>#NAME?</v>
      </c>
    </row>
    <row collapsed="false" customFormat="false" customHeight="true" hidden="false" ht="50.1" outlineLevel="0" r="590">
      <c r="A590" s="88"/>
      <c r="B590" s="88"/>
      <c r="C590" s="89"/>
      <c r="D590" s="89"/>
      <c r="E590" s="90"/>
      <c r="F590" s="91"/>
      <c r="G590" s="92"/>
      <c r="H590" s="93"/>
      <c r="I590" s="94"/>
      <c r="J590" s="95"/>
      <c r="K590" s="96"/>
      <c r="L590" s="97"/>
      <c r="M590" s="98"/>
      <c r="N590" s="99"/>
      <c r="O590" s="100"/>
      <c r="P590" s="101"/>
      <c r="Q590" s="97" t="n">
        <f aca="false">P590*M590</f>
        <v>0</v>
      </c>
      <c r="R590" s="102"/>
      <c r="S590" s="103"/>
      <c r="T590" s="109"/>
      <c r="U590" s="105" t="e">
        <f aca="false">IF(EXACT(O590,Y590),M590,M590*(1-'Расчет ПРЕДЗАКАЗ'!$D$10))</f>
        <v>#NAME?</v>
      </c>
      <c r="V590" s="105" t="e">
        <f aca="false">P590*U590</f>
        <v>#NAME?</v>
      </c>
      <c r="W590" s="105" t="e">
        <f aca="false">IF(EXACT(O590,Y590),M590,M590*(1-'Расчет Прайс'!$D$10))</f>
        <v>#NAME?</v>
      </c>
      <c r="X590" s="105" t="e">
        <f aca="false">P590*W590</f>
        <v>#NAME?</v>
      </c>
      <c r="Y590" s="106" t="s">
        <v>101</v>
      </c>
      <c r="Z590" s="107" t="n">
        <f aca="false">IF(EXACT(O590;Y590);Q590;0)</f>
        <v>0</v>
      </c>
      <c r="AA590" s="107" t="n">
        <f aca="false">IF(Z590=0;Q590;0)</f>
        <v>0</v>
      </c>
      <c r="AB590" s="108" t="e">
        <f aca="false">IF(U590=0;"";L590/U590-1)</f>
        <v>#NAME?</v>
      </c>
      <c r="AC590" s="108" t="e">
        <f aca="false">IF(W590=0;"";L590/W590-1)</f>
        <v>#NAME?</v>
      </c>
    </row>
    <row collapsed="false" customFormat="false" customHeight="true" hidden="false" ht="50.1" outlineLevel="0" r="591">
      <c r="A591" s="88"/>
      <c r="B591" s="88"/>
      <c r="C591" s="89"/>
      <c r="D591" s="89"/>
      <c r="E591" s="90"/>
      <c r="F591" s="91"/>
      <c r="G591" s="92"/>
      <c r="H591" s="93"/>
      <c r="I591" s="94"/>
      <c r="J591" s="95"/>
      <c r="K591" s="96"/>
      <c r="L591" s="97"/>
      <c r="M591" s="98"/>
      <c r="N591" s="99"/>
      <c r="O591" s="100"/>
      <c r="P591" s="101"/>
      <c r="Q591" s="97" t="n">
        <f aca="false">P591*M591</f>
        <v>0</v>
      </c>
      <c r="R591" s="102"/>
      <c r="S591" s="103"/>
      <c r="T591" s="109"/>
      <c r="U591" s="105" t="e">
        <f aca="false">IF(EXACT(O591,Y591),M591,M591*(1-'Расчет ПРЕДЗАКАЗ'!$D$10))</f>
        <v>#NAME?</v>
      </c>
      <c r="V591" s="105" t="e">
        <f aca="false">P591*U591</f>
        <v>#NAME?</v>
      </c>
      <c r="W591" s="105" t="e">
        <f aca="false">IF(EXACT(O591,Y591),M591,M591*(1-'Расчет Прайс'!$D$10))</f>
        <v>#NAME?</v>
      </c>
      <c r="X591" s="105" t="e">
        <f aca="false">P591*W591</f>
        <v>#NAME?</v>
      </c>
      <c r="Y591" s="106" t="s">
        <v>101</v>
      </c>
      <c r="Z591" s="107" t="n">
        <f aca="false">IF(EXACT(O591;Y591);Q591;0)</f>
        <v>0</v>
      </c>
      <c r="AA591" s="107" t="n">
        <f aca="false">IF(Z591=0;Q591;0)</f>
        <v>0</v>
      </c>
      <c r="AB591" s="108" t="e">
        <f aca="false">IF(U591=0;"";L591/U591-1)</f>
        <v>#NAME?</v>
      </c>
      <c r="AC591" s="108" t="e">
        <f aca="false">IF(W591=0;"";L591/W591-1)</f>
        <v>#NAME?</v>
      </c>
    </row>
    <row collapsed="false" customFormat="false" customHeight="true" hidden="false" ht="50.1" outlineLevel="0" r="592">
      <c r="A592" s="88"/>
      <c r="B592" s="88"/>
      <c r="C592" s="89"/>
      <c r="D592" s="89"/>
      <c r="E592" s="90"/>
      <c r="F592" s="91"/>
      <c r="G592" s="92"/>
      <c r="H592" s="93"/>
      <c r="I592" s="94"/>
      <c r="J592" s="95"/>
      <c r="K592" s="96"/>
      <c r="L592" s="97"/>
      <c r="M592" s="98"/>
      <c r="N592" s="99"/>
      <c r="O592" s="100"/>
      <c r="P592" s="101"/>
      <c r="Q592" s="97" t="n">
        <f aca="false">P592*M592</f>
        <v>0</v>
      </c>
      <c r="R592" s="102"/>
      <c r="S592" s="103"/>
      <c r="T592" s="109"/>
      <c r="U592" s="105" t="e">
        <f aca="false">IF(EXACT(O592,Y592),M592,M592*(1-'Расчет ПРЕДЗАКАЗ'!$D$10))</f>
        <v>#NAME?</v>
      </c>
      <c r="V592" s="105" t="e">
        <f aca="false">P592*U592</f>
        <v>#NAME?</v>
      </c>
      <c r="W592" s="105" t="e">
        <f aca="false">IF(EXACT(O592,Y592),M592,M592*(1-'Расчет Прайс'!$D$10))</f>
        <v>#NAME?</v>
      </c>
      <c r="X592" s="105" t="e">
        <f aca="false">P592*W592</f>
        <v>#NAME?</v>
      </c>
      <c r="Y592" s="106" t="s">
        <v>101</v>
      </c>
      <c r="Z592" s="107" t="n">
        <f aca="false">IF(EXACT(O592;Y592);Q592;0)</f>
        <v>0</v>
      </c>
      <c r="AA592" s="107" t="n">
        <f aca="false">IF(Z592=0;Q592;0)</f>
        <v>0</v>
      </c>
      <c r="AB592" s="108" t="e">
        <f aca="false">IF(U592=0;"";L592/U592-1)</f>
        <v>#NAME?</v>
      </c>
      <c r="AC592" s="108" t="e">
        <f aca="false">IF(W592=0;"";L592/W592-1)</f>
        <v>#NAME?</v>
      </c>
    </row>
    <row collapsed="false" customFormat="false" customHeight="true" hidden="false" ht="50.1" outlineLevel="0" r="593">
      <c r="A593" s="88"/>
      <c r="B593" s="88"/>
      <c r="C593" s="89"/>
      <c r="D593" s="89"/>
      <c r="E593" s="90"/>
      <c r="F593" s="91"/>
      <c r="G593" s="92"/>
      <c r="H593" s="93"/>
      <c r="I593" s="94"/>
      <c r="J593" s="95"/>
      <c r="K593" s="96"/>
      <c r="L593" s="97"/>
      <c r="M593" s="98"/>
      <c r="N593" s="112"/>
      <c r="O593" s="100"/>
      <c r="P593" s="101"/>
      <c r="Q593" s="97" t="n">
        <f aca="false">P593*M593</f>
        <v>0</v>
      </c>
      <c r="R593" s="110"/>
      <c r="S593" s="103"/>
      <c r="T593" s="111"/>
      <c r="U593" s="105" t="e">
        <f aca="false">IF(EXACT(O593,Y593),M593,M593*(1-'Расчет ПРЕДЗАКАЗ'!$D$10))</f>
        <v>#NAME?</v>
      </c>
      <c r="V593" s="105" t="e">
        <f aca="false">P593*U593</f>
        <v>#NAME?</v>
      </c>
      <c r="W593" s="105" t="e">
        <f aca="false">IF(EXACT(O593,Y593),M593,M593*(1-'Расчет Прайс'!$D$10))</f>
        <v>#NAME?</v>
      </c>
      <c r="X593" s="105" t="e">
        <f aca="false">P593*W593</f>
        <v>#NAME?</v>
      </c>
      <c r="Y593" s="106" t="s">
        <v>101</v>
      </c>
      <c r="Z593" s="107" t="n">
        <f aca="false">IF(EXACT(O593;Y593);Q593;0)</f>
        <v>0</v>
      </c>
      <c r="AA593" s="107" t="n">
        <f aca="false">IF(Z593=0;Q593;0)</f>
        <v>0</v>
      </c>
      <c r="AB593" s="108" t="e">
        <f aca="false">IF(U593=0;"";L593/U593-1)</f>
        <v>#NAME?</v>
      </c>
      <c r="AC593" s="108" t="e">
        <f aca="false">IF(W593=0;"";L593/W593-1)</f>
        <v>#NAME?</v>
      </c>
    </row>
    <row collapsed="false" customFormat="false" customHeight="true" hidden="false" ht="50.1" outlineLevel="0" r="594">
      <c r="A594" s="88"/>
      <c r="B594" s="88"/>
      <c r="C594" s="89"/>
      <c r="D594" s="89"/>
      <c r="E594" s="90"/>
      <c r="F594" s="91"/>
      <c r="G594" s="92"/>
      <c r="H594" s="93"/>
      <c r="I594" s="94"/>
      <c r="J594" s="95"/>
      <c r="K594" s="96"/>
      <c r="L594" s="97"/>
      <c r="M594" s="98"/>
      <c r="N594" s="112"/>
      <c r="O594" s="100"/>
      <c r="P594" s="101"/>
      <c r="Q594" s="97" t="n">
        <f aca="false">P594*M594</f>
        <v>0</v>
      </c>
      <c r="R594" s="110"/>
      <c r="S594" s="103"/>
      <c r="T594" s="111"/>
      <c r="U594" s="105" t="e">
        <f aca="false">IF(EXACT(O594,Y594),M594,M594*(1-'Расчет ПРЕДЗАКАЗ'!$D$10))</f>
        <v>#NAME?</v>
      </c>
      <c r="V594" s="105" t="e">
        <f aca="false">P594*U594</f>
        <v>#NAME?</v>
      </c>
      <c r="W594" s="105" t="e">
        <f aca="false">IF(EXACT(O594,Y594),M594,M594*(1-'Расчет Прайс'!$D$10))</f>
        <v>#NAME?</v>
      </c>
      <c r="X594" s="105" t="e">
        <f aca="false">P594*W594</f>
        <v>#NAME?</v>
      </c>
      <c r="Y594" s="106" t="s">
        <v>101</v>
      </c>
      <c r="Z594" s="107" t="n">
        <f aca="false">IF(EXACT(O594;Y594);Q594;0)</f>
        <v>0</v>
      </c>
      <c r="AA594" s="107" t="n">
        <f aca="false">IF(Z594=0;Q594;0)</f>
        <v>0</v>
      </c>
      <c r="AB594" s="108" t="e">
        <f aca="false">IF(U594=0;"";L594/U594-1)</f>
        <v>#NAME?</v>
      </c>
      <c r="AC594" s="108" t="e">
        <f aca="false">IF(W594=0;"";L594/W594-1)</f>
        <v>#NAME?</v>
      </c>
    </row>
    <row collapsed="false" customFormat="false" customHeight="true" hidden="false" ht="50.1" outlineLevel="0" r="595">
      <c r="A595" s="88"/>
      <c r="B595" s="88"/>
      <c r="C595" s="89"/>
      <c r="D595" s="89"/>
      <c r="E595" s="90"/>
      <c r="F595" s="91"/>
      <c r="G595" s="92"/>
      <c r="H595" s="93"/>
      <c r="I595" s="94"/>
      <c r="J595" s="95"/>
      <c r="K595" s="96"/>
      <c r="L595" s="97"/>
      <c r="M595" s="98"/>
      <c r="N595" s="110"/>
      <c r="O595" s="100"/>
      <c r="P595" s="101"/>
      <c r="Q595" s="97" t="n">
        <f aca="false">P595*M595</f>
        <v>0</v>
      </c>
      <c r="R595" s="110"/>
      <c r="S595" s="103"/>
      <c r="T595" s="111"/>
      <c r="U595" s="105" t="e">
        <f aca="false">IF(EXACT(O595,Y595),M595,M595*(1-'Расчет ПРЕДЗАКАЗ'!$D$10))</f>
        <v>#NAME?</v>
      </c>
      <c r="V595" s="105" t="e">
        <f aca="false">P595*U595</f>
        <v>#NAME?</v>
      </c>
      <c r="W595" s="105" t="e">
        <f aca="false">IF(EXACT(O595,Y595),M595,M595*(1-'Расчет Прайс'!$D$10))</f>
        <v>#NAME?</v>
      </c>
      <c r="X595" s="105" t="e">
        <f aca="false">P595*W595</f>
        <v>#NAME?</v>
      </c>
      <c r="Y595" s="106" t="s">
        <v>101</v>
      </c>
      <c r="Z595" s="107" t="n">
        <f aca="false">IF(EXACT(O595;Y595);Q595;0)</f>
        <v>0</v>
      </c>
      <c r="AA595" s="107" t="n">
        <f aca="false">IF(Z595=0;Q595;0)</f>
        <v>0</v>
      </c>
      <c r="AB595" s="108" t="e">
        <f aca="false">IF(U595=0;"";L595/U595-1)</f>
        <v>#NAME?</v>
      </c>
      <c r="AC595" s="108" t="e">
        <f aca="false">IF(W595=0;"";L595/W595-1)</f>
        <v>#NAME?</v>
      </c>
    </row>
    <row collapsed="false" customFormat="false" customHeight="true" hidden="false" ht="50.1" outlineLevel="0" r="596">
      <c r="A596" s="88"/>
      <c r="B596" s="88"/>
      <c r="C596" s="89"/>
      <c r="D596" s="89"/>
      <c r="E596" s="90"/>
      <c r="F596" s="91"/>
      <c r="G596" s="92"/>
      <c r="H596" s="93"/>
      <c r="I596" s="94"/>
      <c r="J596" s="95"/>
      <c r="K596" s="96"/>
      <c r="L596" s="97"/>
      <c r="M596" s="98"/>
      <c r="N596" s="110"/>
      <c r="O596" s="100"/>
      <c r="P596" s="101"/>
      <c r="Q596" s="97" t="n">
        <f aca="false">P596*M596</f>
        <v>0</v>
      </c>
      <c r="R596" s="110"/>
      <c r="S596" s="103"/>
      <c r="T596" s="111"/>
      <c r="U596" s="105" t="e">
        <f aca="false">IF(EXACT(O596,Y596),M596,M596*(1-'Расчет ПРЕДЗАКАЗ'!$D$10))</f>
        <v>#NAME?</v>
      </c>
      <c r="V596" s="105" t="e">
        <f aca="false">P596*U596</f>
        <v>#NAME?</v>
      </c>
      <c r="W596" s="105" t="e">
        <f aca="false">IF(EXACT(O596,Y596),M596,M596*(1-'Расчет Прайс'!$D$10))</f>
        <v>#NAME?</v>
      </c>
      <c r="X596" s="105" t="e">
        <f aca="false">P596*W596</f>
        <v>#NAME?</v>
      </c>
      <c r="Y596" s="106" t="s">
        <v>101</v>
      </c>
      <c r="Z596" s="107" t="n">
        <f aca="false">IF(EXACT(O596;Y596);Q596;0)</f>
        <v>0</v>
      </c>
      <c r="AA596" s="107" t="n">
        <f aca="false">IF(Z596=0;Q596;0)</f>
        <v>0</v>
      </c>
      <c r="AB596" s="108" t="e">
        <f aca="false">IF(U596=0;"";L596/U596-1)</f>
        <v>#NAME?</v>
      </c>
      <c r="AC596" s="108" t="e">
        <f aca="false">IF(W596=0;"";L596/W596-1)</f>
        <v>#NAME?</v>
      </c>
    </row>
    <row collapsed="false" customFormat="false" customHeight="true" hidden="false" ht="50.1" outlineLevel="0" r="597">
      <c r="A597" s="88"/>
      <c r="B597" s="88"/>
      <c r="C597" s="89"/>
      <c r="D597" s="89"/>
      <c r="E597" s="90"/>
      <c r="F597" s="91"/>
      <c r="G597" s="92"/>
      <c r="H597" s="93"/>
      <c r="I597" s="94"/>
      <c r="J597" s="95"/>
      <c r="K597" s="96"/>
      <c r="L597" s="97"/>
      <c r="M597" s="98"/>
      <c r="N597" s="110"/>
      <c r="O597" s="100"/>
      <c r="P597" s="101"/>
      <c r="Q597" s="97" t="n">
        <f aca="false">P597*M597</f>
        <v>0</v>
      </c>
      <c r="R597" s="110"/>
      <c r="S597" s="103"/>
      <c r="T597" s="111"/>
      <c r="U597" s="105" t="e">
        <f aca="false">IF(EXACT(O597,Y597),M597,M597*(1-'Расчет ПРЕДЗАКАЗ'!$D$10))</f>
        <v>#NAME?</v>
      </c>
      <c r="V597" s="105" t="e">
        <f aca="false">P597*U597</f>
        <v>#NAME?</v>
      </c>
      <c r="W597" s="105" t="e">
        <f aca="false">IF(EXACT(O597,Y597),M597,M597*(1-'Расчет Прайс'!$D$10))</f>
        <v>#NAME?</v>
      </c>
      <c r="X597" s="105" t="e">
        <f aca="false">P597*W597</f>
        <v>#NAME?</v>
      </c>
      <c r="Y597" s="106" t="s">
        <v>101</v>
      </c>
      <c r="Z597" s="107" t="n">
        <f aca="false">IF(EXACT(O597;Y597);Q597;0)</f>
        <v>0</v>
      </c>
      <c r="AA597" s="107" t="n">
        <f aca="false">IF(Z597=0;Q597;0)</f>
        <v>0</v>
      </c>
      <c r="AB597" s="108" t="e">
        <f aca="false">IF(U597=0;"";L597/U597-1)</f>
        <v>#NAME?</v>
      </c>
      <c r="AC597" s="108" t="e">
        <f aca="false">IF(W597=0;"";L597/W597-1)</f>
        <v>#NAME?</v>
      </c>
    </row>
    <row collapsed="false" customFormat="false" customHeight="true" hidden="false" ht="50.1" outlineLevel="0" r="598">
      <c r="A598" s="88"/>
      <c r="B598" s="88"/>
      <c r="C598" s="89"/>
      <c r="D598" s="89"/>
      <c r="E598" s="90"/>
      <c r="F598" s="91"/>
      <c r="G598" s="92"/>
      <c r="H598" s="93"/>
      <c r="I598" s="94"/>
      <c r="J598" s="95"/>
      <c r="K598" s="96"/>
      <c r="L598" s="97"/>
      <c r="M598" s="98"/>
      <c r="N598" s="110"/>
      <c r="O598" s="100"/>
      <c r="P598" s="101"/>
      <c r="Q598" s="97" t="n">
        <f aca="false">P598*M598</f>
        <v>0</v>
      </c>
      <c r="R598" s="110"/>
      <c r="S598" s="103"/>
      <c r="T598" s="111"/>
      <c r="U598" s="105" t="e">
        <f aca="false">IF(EXACT(O598,Y598),M598,M598*(1-'Расчет ПРЕДЗАКАЗ'!$D$10))</f>
        <v>#NAME?</v>
      </c>
      <c r="V598" s="105" t="e">
        <f aca="false">P598*U598</f>
        <v>#NAME?</v>
      </c>
      <c r="W598" s="105" t="e">
        <f aca="false">IF(EXACT(O598,Y598),M598,M598*(1-'Расчет Прайс'!$D$10))</f>
        <v>#NAME?</v>
      </c>
      <c r="X598" s="105" t="e">
        <f aca="false">P598*W598</f>
        <v>#NAME?</v>
      </c>
      <c r="Y598" s="106" t="s">
        <v>101</v>
      </c>
      <c r="Z598" s="107" t="n">
        <f aca="false">IF(EXACT(O598;Y598);Q598;0)</f>
        <v>0</v>
      </c>
      <c r="AA598" s="107" t="n">
        <f aca="false">IF(Z598=0;Q598;0)</f>
        <v>0</v>
      </c>
      <c r="AB598" s="108" t="e">
        <f aca="false">IF(U598=0;"";L598/U598-1)</f>
        <v>#NAME?</v>
      </c>
      <c r="AC598" s="108" t="e">
        <f aca="false">IF(W598=0;"";L598/W598-1)</f>
        <v>#NAME?</v>
      </c>
    </row>
    <row collapsed="false" customFormat="false" customHeight="true" hidden="false" ht="11.25" outlineLevel="0" r="599"/>
    <row collapsed="false" customFormat="false" customHeight="true" hidden="false" ht="50.1" outlineLevel="0" r="600">
      <c r="A600" s="88" t="n">
        <v>200</v>
      </c>
      <c r="B600" s="88" t="s">
        <v>452</v>
      </c>
      <c r="C600" s="89" t="s">
        <v>453</v>
      </c>
      <c r="D600" s="89" t="s">
        <v>93</v>
      </c>
      <c r="E600" s="90" t="s">
        <v>93</v>
      </c>
      <c r="F600" s="91" t="s">
        <v>439</v>
      </c>
      <c r="G600" s="92" t="s">
        <v>420</v>
      </c>
      <c r="H600" s="93" t="s">
        <v>440</v>
      </c>
      <c r="I600" s="94" t="s">
        <v>412</v>
      </c>
      <c r="J600" s="95" t="s">
        <v>98</v>
      </c>
      <c r="K600" s="96" t="s">
        <v>227</v>
      </c>
      <c r="L600" s="97" t="n">
        <v>3130</v>
      </c>
      <c r="M600" s="98" t="n">
        <v>2013</v>
      </c>
      <c r="N600" s="99" t="s">
        <v>454</v>
      </c>
      <c r="O600" s="100"/>
      <c r="P600" s="101"/>
      <c r="Q600" s="97" t="n">
        <f aca="false">P600*M600</f>
        <v>0</v>
      </c>
      <c r="R600" s="102"/>
      <c r="S600" s="103" t="n">
        <v>1</v>
      </c>
      <c r="T600" s="104"/>
      <c r="U600" s="105" t="e">
        <f aca="false">IF(EXACT(O600,Y600),M600,M600*(1-'Расчет ПРЕДЗАКАЗ'!$D$10))</f>
        <v>#NAME?</v>
      </c>
      <c r="V600" s="105" t="e">
        <f aca="false">P600*U600</f>
        <v>#NAME?</v>
      </c>
      <c r="W600" s="105" t="e">
        <f aca="false">IF(EXACT(O600,Y600),M600,M600*(1-'Расчет Прайс'!$D$10))</f>
        <v>#NAME?</v>
      </c>
      <c r="X600" s="105" t="e">
        <f aca="false">P600*W600</f>
        <v>#NAME?</v>
      </c>
      <c r="Y600" s="106" t="s">
        <v>101</v>
      </c>
      <c r="Z600" s="107" t="n">
        <f aca="false">IF(EXACT(O600;Y600);Q600;0)</f>
        <v>0</v>
      </c>
      <c r="AA600" s="107" t="n">
        <f aca="false">IF(Z600=0;Q600;0)</f>
        <v>0</v>
      </c>
      <c r="AB600" s="108" t="e">
        <f aca="false">IF(U600=0,"",L600/U600-1)</f>
        <v>#NAME?</v>
      </c>
      <c r="AC600" s="108" t="e">
        <f aca="false">IF(W600=0,"",L600/W600-1)</f>
        <v>#NAME?</v>
      </c>
    </row>
    <row collapsed="false" customFormat="false" customHeight="true" hidden="false" ht="50.1" outlineLevel="0" r="601">
      <c r="A601" s="88"/>
      <c r="B601" s="88"/>
      <c r="C601" s="89"/>
      <c r="D601" s="89"/>
      <c r="E601" s="90"/>
      <c r="F601" s="91"/>
      <c r="G601" s="92"/>
      <c r="H601" s="93"/>
      <c r="I601" s="94"/>
      <c r="J601" s="95"/>
      <c r="K601" s="96" t="s">
        <v>229</v>
      </c>
      <c r="L601" s="97" t="n">
        <v>3130</v>
      </c>
      <c r="M601" s="98" t="n">
        <v>2013</v>
      </c>
      <c r="N601" s="99" t="s">
        <v>455</v>
      </c>
      <c r="O601" s="100"/>
      <c r="P601" s="101"/>
      <c r="Q601" s="97" t="n">
        <f aca="false">P601*M601</f>
        <v>0</v>
      </c>
      <c r="R601" s="102"/>
      <c r="S601" s="103" t="n">
        <v>1</v>
      </c>
      <c r="T601" s="109"/>
      <c r="U601" s="105" t="e">
        <f aca="false">IF(EXACT(O601,Y601),M601,M601*(1-'Расчет ПРЕДЗАКАЗ'!$D$10))</f>
        <v>#NAME?</v>
      </c>
      <c r="V601" s="105" t="e">
        <f aca="false">P601*U601</f>
        <v>#NAME?</v>
      </c>
      <c r="W601" s="105" t="e">
        <f aca="false">IF(EXACT(O601,Y601),M601,M601*(1-'Расчет Прайс'!$D$10))</f>
        <v>#NAME?</v>
      </c>
      <c r="X601" s="105" t="e">
        <f aca="false">P601*W601</f>
        <v>#NAME?</v>
      </c>
      <c r="Y601" s="106" t="s">
        <v>101</v>
      </c>
      <c r="Z601" s="107" t="n">
        <f aca="false">IF(EXACT(O601;Y601);Q601;0)</f>
        <v>0</v>
      </c>
      <c r="AA601" s="107" t="n">
        <f aca="false">IF(Z601=0;Q601;0)</f>
        <v>0</v>
      </c>
      <c r="AB601" s="108" t="e">
        <f aca="false">IF(U601=0;"";L601/U601-1)</f>
        <v>#NAME?</v>
      </c>
      <c r="AC601" s="108" t="e">
        <f aca="false">IF(W601=0;"";L601/W601-1)</f>
        <v>#NAME?</v>
      </c>
    </row>
    <row collapsed="false" customFormat="false" customHeight="true" hidden="false" ht="50.1" outlineLevel="0" r="602">
      <c r="A602" s="88"/>
      <c r="B602" s="88"/>
      <c r="C602" s="89"/>
      <c r="D602" s="89"/>
      <c r="E602" s="90"/>
      <c r="F602" s="91"/>
      <c r="G602" s="92"/>
      <c r="H602" s="93"/>
      <c r="I602" s="94"/>
      <c r="J602" s="95"/>
      <c r="K602" s="96"/>
      <c r="L602" s="97"/>
      <c r="M602" s="98"/>
      <c r="N602" s="99"/>
      <c r="O602" s="100"/>
      <c r="P602" s="101"/>
      <c r="Q602" s="97" t="n">
        <f aca="false">P602*M602</f>
        <v>0</v>
      </c>
      <c r="R602" s="102"/>
      <c r="S602" s="103"/>
      <c r="T602" s="109"/>
      <c r="U602" s="105" t="e">
        <f aca="false">IF(EXACT(O602,Y602),M602,M602*(1-'Расчет ПРЕДЗАКАЗ'!$D$10))</f>
        <v>#NAME?</v>
      </c>
      <c r="V602" s="105" t="e">
        <f aca="false">P602*U602</f>
        <v>#NAME?</v>
      </c>
      <c r="W602" s="105" t="e">
        <f aca="false">IF(EXACT(O602,Y602),M602,M602*(1-'Расчет Прайс'!$D$10))</f>
        <v>#NAME?</v>
      </c>
      <c r="X602" s="105" t="e">
        <f aca="false">P602*W602</f>
        <v>#NAME?</v>
      </c>
      <c r="Y602" s="106" t="s">
        <v>101</v>
      </c>
      <c r="Z602" s="107" t="n">
        <f aca="false">IF(EXACT(O602;Y602);Q602;0)</f>
        <v>0</v>
      </c>
      <c r="AA602" s="107" t="n">
        <f aca="false">IF(Z602=0;Q602;0)</f>
        <v>0</v>
      </c>
      <c r="AB602" s="108" t="e">
        <f aca="false">IF(U602=0;"";L602/U602-1)</f>
        <v>#NAME?</v>
      </c>
      <c r="AC602" s="108" t="e">
        <f aca="false">IF(W602=0;"";L602/W602-1)</f>
        <v>#NAME?</v>
      </c>
    </row>
    <row collapsed="false" customFormat="false" customHeight="true" hidden="false" ht="50.1" outlineLevel="0" r="603">
      <c r="A603" s="88"/>
      <c r="B603" s="88"/>
      <c r="C603" s="89"/>
      <c r="D603" s="89"/>
      <c r="E603" s="90"/>
      <c r="F603" s="91"/>
      <c r="G603" s="92"/>
      <c r="H603" s="93"/>
      <c r="I603" s="94"/>
      <c r="J603" s="95"/>
      <c r="K603" s="96"/>
      <c r="L603" s="97"/>
      <c r="M603" s="98"/>
      <c r="N603" s="99"/>
      <c r="O603" s="100"/>
      <c r="P603" s="101"/>
      <c r="Q603" s="97" t="n">
        <f aca="false">P603*M603</f>
        <v>0</v>
      </c>
      <c r="R603" s="102"/>
      <c r="S603" s="103"/>
      <c r="T603" s="109"/>
      <c r="U603" s="105" t="e">
        <f aca="false">IF(EXACT(O603,Y603),M603,M603*(1-'Расчет ПРЕДЗАКАЗ'!$D$10))</f>
        <v>#NAME?</v>
      </c>
      <c r="V603" s="105" t="e">
        <f aca="false">P603*U603</f>
        <v>#NAME?</v>
      </c>
      <c r="W603" s="105" t="e">
        <f aca="false">IF(EXACT(O603,Y603),M603,M603*(1-'Расчет Прайс'!$D$10))</f>
        <v>#NAME?</v>
      </c>
      <c r="X603" s="105" t="e">
        <f aca="false">P603*W603</f>
        <v>#NAME?</v>
      </c>
      <c r="Y603" s="106" t="s">
        <v>101</v>
      </c>
      <c r="Z603" s="107" t="n">
        <f aca="false">IF(EXACT(O603;Y603);Q603;0)</f>
        <v>0</v>
      </c>
      <c r="AA603" s="107" t="n">
        <f aca="false">IF(Z603=0;Q603;0)</f>
        <v>0</v>
      </c>
      <c r="AB603" s="108" t="e">
        <f aca="false">IF(U603=0;"";L603/U603-1)</f>
        <v>#NAME?</v>
      </c>
      <c r="AC603" s="108" t="e">
        <f aca="false">IF(W603=0;"";L603/W603-1)</f>
        <v>#NAME?</v>
      </c>
    </row>
    <row collapsed="false" customFormat="false" customHeight="true" hidden="false" ht="50.1" outlineLevel="0" r="604">
      <c r="A604" s="88"/>
      <c r="B604" s="88"/>
      <c r="C604" s="89"/>
      <c r="D604" s="89"/>
      <c r="E604" s="90"/>
      <c r="F604" s="91"/>
      <c r="G604" s="92"/>
      <c r="H604" s="93"/>
      <c r="I604" s="94"/>
      <c r="J604" s="95"/>
      <c r="K604" s="96"/>
      <c r="L604" s="97"/>
      <c r="M604" s="98"/>
      <c r="N604" s="99"/>
      <c r="O604" s="100"/>
      <c r="P604" s="101"/>
      <c r="Q604" s="97" t="n">
        <f aca="false">P604*M604</f>
        <v>0</v>
      </c>
      <c r="R604" s="102"/>
      <c r="S604" s="103"/>
      <c r="T604" s="109"/>
      <c r="U604" s="105" t="e">
        <f aca="false">IF(EXACT(O604,Y604),M604,M604*(1-'Расчет ПРЕДЗАКАЗ'!$D$10))</f>
        <v>#NAME?</v>
      </c>
      <c r="V604" s="105" t="e">
        <f aca="false">P604*U604</f>
        <v>#NAME?</v>
      </c>
      <c r="W604" s="105" t="e">
        <f aca="false">IF(EXACT(O604,Y604),M604,M604*(1-'Расчет Прайс'!$D$10))</f>
        <v>#NAME?</v>
      </c>
      <c r="X604" s="105" t="e">
        <f aca="false">P604*W604</f>
        <v>#NAME?</v>
      </c>
      <c r="Y604" s="106" t="s">
        <v>101</v>
      </c>
      <c r="Z604" s="107" t="n">
        <f aca="false">IF(EXACT(O604;Y604);Q604;0)</f>
        <v>0</v>
      </c>
      <c r="AA604" s="107" t="n">
        <f aca="false">IF(Z604=0;Q604;0)</f>
        <v>0</v>
      </c>
      <c r="AB604" s="108" t="e">
        <f aca="false">IF(U604=0;"";L604/U604-1)</f>
        <v>#NAME?</v>
      </c>
      <c r="AC604" s="108" t="e">
        <f aca="false">IF(W604=0;"";L604/W604-1)</f>
        <v>#NAME?</v>
      </c>
    </row>
    <row collapsed="false" customFormat="false" customHeight="true" hidden="false" ht="50.1" outlineLevel="0" r="605">
      <c r="A605" s="88"/>
      <c r="B605" s="88"/>
      <c r="C605" s="89"/>
      <c r="D605" s="89"/>
      <c r="E605" s="90"/>
      <c r="F605" s="91"/>
      <c r="G605" s="92"/>
      <c r="H605" s="93"/>
      <c r="I605" s="94"/>
      <c r="J605" s="95"/>
      <c r="K605" s="96"/>
      <c r="L605" s="97"/>
      <c r="M605" s="98"/>
      <c r="N605" s="99"/>
      <c r="O605" s="100"/>
      <c r="P605" s="101"/>
      <c r="Q605" s="97" t="n">
        <f aca="false">P605*M605</f>
        <v>0</v>
      </c>
      <c r="R605" s="102"/>
      <c r="S605" s="103"/>
      <c r="T605" s="109"/>
      <c r="U605" s="105" t="e">
        <f aca="false">IF(EXACT(O605,Y605),M605,M605*(1-'Расчет ПРЕДЗАКАЗ'!$D$10))</f>
        <v>#NAME?</v>
      </c>
      <c r="V605" s="105" t="e">
        <f aca="false">P605*U605</f>
        <v>#NAME?</v>
      </c>
      <c r="W605" s="105" t="e">
        <f aca="false">IF(EXACT(O605,Y605),M605,M605*(1-'Расчет Прайс'!$D$10))</f>
        <v>#NAME?</v>
      </c>
      <c r="X605" s="105" t="e">
        <f aca="false">P605*W605</f>
        <v>#NAME?</v>
      </c>
      <c r="Y605" s="106" t="s">
        <v>101</v>
      </c>
      <c r="Z605" s="107" t="n">
        <f aca="false">IF(EXACT(O605;Y605);Q605;0)</f>
        <v>0</v>
      </c>
      <c r="AA605" s="107" t="n">
        <f aca="false">IF(Z605=0;Q605;0)</f>
        <v>0</v>
      </c>
      <c r="AB605" s="108" t="e">
        <f aca="false">IF(U605=0;"";L605/U605-1)</f>
        <v>#NAME?</v>
      </c>
      <c r="AC605" s="108" t="e">
        <f aca="false">IF(W605=0;"";L605/W605-1)</f>
        <v>#NAME?</v>
      </c>
    </row>
    <row collapsed="false" customFormat="false" customHeight="true" hidden="false" ht="50.1" outlineLevel="0" r="606">
      <c r="A606" s="88"/>
      <c r="B606" s="88"/>
      <c r="C606" s="89"/>
      <c r="D606" s="89"/>
      <c r="E606" s="90"/>
      <c r="F606" s="91"/>
      <c r="G606" s="92"/>
      <c r="H606" s="93"/>
      <c r="I606" s="94"/>
      <c r="J606" s="95"/>
      <c r="K606" s="96"/>
      <c r="L606" s="97"/>
      <c r="M606" s="98"/>
      <c r="N606" s="99"/>
      <c r="O606" s="100"/>
      <c r="P606" s="101"/>
      <c r="Q606" s="97" t="n">
        <f aca="false">P606*M606</f>
        <v>0</v>
      </c>
      <c r="R606" s="102"/>
      <c r="S606" s="103"/>
      <c r="T606" s="109"/>
      <c r="U606" s="105" t="e">
        <f aca="false">IF(EXACT(O606,Y606),M606,M606*(1-'Расчет ПРЕДЗАКАЗ'!$D$10))</f>
        <v>#NAME?</v>
      </c>
      <c r="V606" s="105" t="e">
        <f aca="false">P606*U606</f>
        <v>#NAME?</v>
      </c>
      <c r="W606" s="105" t="e">
        <f aca="false">IF(EXACT(O606,Y606),M606,M606*(1-'Расчет Прайс'!$D$10))</f>
        <v>#NAME?</v>
      </c>
      <c r="X606" s="105" t="e">
        <f aca="false">P606*W606</f>
        <v>#NAME?</v>
      </c>
      <c r="Y606" s="106" t="s">
        <v>101</v>
      </c>
      <c r="Z606" s="107" t="n">
        <f aca="false">IF(EXACT(O606;Y606);Q606;0)</f>
        <v>0</v>
      </c>
      <c r="AA606" s="107" t="n">
        <f aca="false">IF(Z606=0;Q606;0)</f>
        <v>0</v>
      </c>
      <c r="AB606" s="108" t="e">
        <f aca="false">IF(U606=0;"";L606/U606-1)</f>
        <v>#NAME?</v>
      </c>
      <c r="AC606" s="108" t="e">
        <f aca="false">IF(W606=0;"";L606/W606-1)</f>
        <v>#NAME?</v>
      </c>
    </row>
    <row collapsed="false" customFormat="false" customHeight="true" hidden="false" ht="50.1" outlineLevel="0" r="607">
      <c r="A607" s="88"/>
      <c r="B607" s="88"/>
      <c r="C607" s="89"/>
      <c r="D607" s="89"/>
      <c r="E607" s="90"/>
      <c r="F607" s="91"/>
      <c r="G607" s="92"/>
      <c r="H607" s="93"/>
      <c r="I607" s="94"/>
      <c r="J607" s="95"/>
      <c r="K607" s="96"/>
      <c r="L607" s="97"/>
      <c r="M607" s="98"/>
      <c r="N607" s="99"/>
      <c r="O607" s="100"/>
      <c r="P607" s="101"/>
      <c r="Q607" s="97" t="n">
        <f aca="false">P607*M607</f>
        <v>0</v>
      </c>
      <c r="R607" s="102"/>
      <c r="S607" s="103"/>
      <c r="T607" s="109"/>
      <c r="U607" s="105" t="e">
        <f aca="false">IF(EXACT(O607,Y607),M607,M607*(1-'Расчет ПРЕДЗАКАЗ'!$D$10))</f>
        <v>#NAME?</v>
      </c>
      <c r="V607" s="105" t="e">
        <f aca="false">P607*U607</f>
        <v>#NAME?</v>
      </c>
      <c r="W607" s="105" t="e">
        <f aca="false">IF(EXACT(O607,Y607),M607,M607*(1-'Расчет Прайс'!$D$10))</f>
        <v>#NAME?</v>
      </c>
      <c r="X607" s="105" t="e">
        <f aca="false">P607*W607</f>
        <v>#NAME?</v>
      </c>
      <c r="Y607" s="106" t="s">
        <v>101</v>
      </c>
      <c r="Z607" s="107" t="n">
        <f aca="false">IF(EXACT(O607;Y607);Q607;0)</f>
        <v>0</v>
      </c>
      <c r="AA607" s="107" t="n">
        <f aca="false">IF(Z607=0;Q607;0)</f>
        <v>0</v>
      </c>
      <c r="AB607" s="108" t="e">
        <f aca="false">IF(U607=0;"";L607/U607-1)</f>
        <v>#NAME?</v>
      </c>
      <c r="AC607" s="108" t="e">
        <f aca="false">IF(W607=0;"";L607/W607-1)</f>
        <v>#NAME?</v>
      </c>
    </row>
    <row collapsed="false" customFormat="false" customHeight="true" hidden="false" ht="50.1" outlineLevel="0" r="608">
      <c r="A608" s="88"/>
      <c r="B608" s="88"/>
      <c r="C608" s="89"/>
      <c r="D608" s="89"/>
      <c r="E608" s="90"/>
      <c r="F608" s="91"/>
      <c r="G608" s="92"/>
      <c r="H608" s="93"/>
      <c r="I608" s="94"/>
      <c r="J608" s="95"/>
      <c r="K608" s="96"/>
      <c r="L608" s="97"/>
      <c r="M608" s="98"/>
      <c r="N608" s="99"/>
      <c r="O608" s="100"/>
      <c r="P608" s="101"/>
      <c r="Q608" s="97" t="n">
        <f aca="false">P608*M608</f>
        <v>0</v>
      </c>
      <c r="R608" s="102"/>
      <c r="S608" s="103"/>
      <c r="T608" s="109"/>
      <c r="U608" s="105" t="e">
        <f aca="false">IF(EXACT(O608,Y608),M608,M608*(1-'Расчет ПРЕДЗАКАЗ'!$D$10))</f>
        <v>#NAME?</v>
      </c>
      <c r="V608" s="105" t="e">
        <f aca="false">P608*U608</f>
        <v>#NAME?</v>
      </c>
      <c r="W608" s="105" t="e">
        <f aca="false">IF(EXACT(O608,Y608),M608,M608*(1-'Расчет Прайс'!$D$10))</f>
        <v>#NAME?</v>
      </c>
      <c r="X608" s="105" t="e">
        <f aca="false">P608*W608</f>
        <v>#NAME?</v>
      </c>
      <c r="Y608" s="106" t="s">
        <v>101</v>
      </c>
      <c r="Z608" s="107" t="n">
        <f aca="false">IF(EXACT(O608;Y608);Q608;0)</f>
        <v>0</v>
      </c>
      <c r="AA608" s="107" t="n">
        <f aca="false">IF(Z608=0;Q608;0)</f>
        <v>0</v>
      </c>
      <c r="AB608" s="108" t="e">
        <f aca="false">IF(U608=0;"";L608/U608-1)</f>
        <v>#NAME?</v>
      </c>
      <c r="AC608" s="108" t="e">
        <f aca="false">IF(W608=0;"";L608/W608-1)</f>
        <v>#NAME?</v>
      </c>
    </row>
    <row collapsed="false" customFormat="false" customHeight="true" hidden="false" ht="50.1" outlineLevel="0" r="609">
      <c r="A609" s="88"/>
      <c r="B609" s="88"/>
      <c r="C609" s="89"/>
      <c r="D609" s="89"/>
      <c r="E609" s="90"/>
      <c r="F609" s="91"/>
      <c r="G609" s="92"/>
      <c r="H609" s="93"/>
      <c r="I609" s="94"/>
      <c r="J609" s="95"/>
      <c r="K609" s="96"/>
      <c r="L609" s="97"/>
      <c r="M609" s="98"/>
      <c r="N609" s="112"/>
      <c r="O609" s="100"/>
      <c r="P609" s="101"/>
      <c r="Q609" s="97" t="n">
        <f aca="false">P609*M609</f>
        <v>0</v>
      </c>
      <c r="R609" s="110"/>
      <c r="S609" s="103"/>
      <c r="T609" s="111"/>
      <c r="U609" s="105" t="e">
        <f aca="false">IF(EXACT(O609,Y609),M609,M609*(1-'Расчет ПРЕДЗАКАЗ'!$D$10))</f>
        <v>#NAME?</v>
      </c>
      <c r="V609" s="105" t="e">
        <f aca="false">P609*U609</f>
        <v>#NAME?</v>
      </c>
      <c r="W609" s="105" t="e">
        <f aca="false">IF(EXACT(O609,Y609),M609,M609*(1-'Расчет Прайс'!$D$10))</f>
        <v>#NAME?</v>
      </c>
      <c r="X609" s="105" t="e">
        <f aca="false">P609*W609</f>
        <v>#NAME?</v>
      </c>
      <c r="Y609" s="106" t="s">
        <v>101</v>
      </c>
      <c r="Z609" s="107" t="n">
        <f aca="false">IF(EXACT(O609;Y609);Q609;0)</f>
        <v>0</v>
      </c>
      <c r="AA609" s="107" t="n">
        <f aca="false">IF(Z609=0;Q609;0)</f>
        <v>0</v>
      </c>
      <c r="AB609" s="108" t="e">
        <f aca="false">IF(U609=0;"";L609/U609-1)</f>
        <v>#NAME?</v>
      </c>
      <c r="AC609" s="108" t="e">
        <f aca="false">IF(W609=0;"";L609/W609-1)</f>
        <v>#NAME?</v>
      </c>
    </row>
    <row collapsed="false" customFormat="false" customHeight="true" hidden="false" ht="50.1" outlineLevel="0" r="610">
      <c r="A610" s="88"/>
      <c r="B610" s="88"/>
      <c r="C610" s="89"/>
      <c r="D610" s="89"/>
      <c r="E610" s="90"/>
      <c r="F610" s="91"/>
      <c r="G610" s="92"/>
      <c r="H610" s="93"/>
      <c r="I610" s="94"/>
      <c r="J610" s="95"/>
      <c r="K610" s="96"/>
      <c r="L610" s="97"/>
      <c r="M610" s="98"/>
      <c r="N610" s="112"/>
      <c r="O610" s="100"/>
      <c r="P610" s="101"/>
      <c r="Q610" s="97" t="n">
        <f aca="false">P610*M610</f>
        <v>0</v>
      </c>
      <c r="R610" s="110"/>
      <c r="S610" s="103"/>
      <c r="T610" s="111"/>
      <c r="U610" s="105" t="e">
        <f aca="false">IF(EXACT(O610,Y610),M610,M610*(1-'Расчет ПРЕДЗАКАЗ'!$D$10))</f>
        <v>#NAME?</v>
      </c>
      <c r="V610" s="105" t="e">
        <f aca="false">P610*U610</f>
        <v>#NAME?</v>
      </c>
      <c r="W610" s="105" t="e">
        <f aca="false">IF(EXACT(O610,Y610),M610,M610*(1-'Расчет Прайс'!$D$10))</f>
        <v>#NAME?</v>
      </c>
      <c r="X610" s="105" t="e">
        <f aca="false">P610*W610</f>
        <v>#NAME?</v>
      </c>
      <c r="Y610" s="106" t="s">
        <v>101</v>
      </c>
      <c r="Z610" s="107" t="n">
        <f aca="false">IF(EXACT(O610;Y610);Q610;0)</f>
        <v>0</v>
      </c>
      <c r="AA610" s="107" t="n">
        <f aca="false">IF(Z610=0;Q610;0)</f>
        <v>0</v>
      </c>
      <c r="AB610" s="108" t="e">
        <f aca="false">IF(U610=0;"";L610/U610-1)</f>
        <v>#NAME?</v>
      </c>
      <c r="AC610" s="108" t="e">
        <f aca="false">IF(W610=0;"";L610/W610-1)</f>
        <v>#NAME?</v>
      </c>
    </row>
    <row collapsed="false" customFormat="false" customHeight="true" hidden="false" ht="50.1" outlineLevel="0" r="611">
      <c r="A611" s="88"/>
      <c r="B611" s="88"/>
      <c r="C611" s="89"/>
      <c r="D611" s="89"/>
      <c r="E611" s="90"/>
      <c r="F611" s="91"/>
      <c r="G611" s="92"/>
      <c r="H611" s="93"/>
      <c r="I611" s="94"/>
      <c r="J611" s="95"/>
      <c r="K611" s="96"/>
      <c r="L611" s="97"/>
      <c r="M611" s="98"/>
      <c r="N611" s="110"/>
      <c r="O611" s="100"/>
      <c r="P611" s="101"/>
      <c r="Q611" s="97" t="n">
        <f aca="false">P611*M611</f>
        <v>0</v>
      </c>
      <c r="R611" s="110"/>
      <c r="S611" s="103"/>
      <c r="T611" s="111"/>
      <c r="U611" s="105" t="e">
        <f aca="false">IF(EXACT(O611,Y611),M611,M611*(1-'Расчет ПРЕДЗАКАЗ'!$D$10))</f>
        <v>#NAME?</v>
      </c>
      <c r="V611" s="105" t="e">
        <f aca="false">P611*U611</f>
        <v>#NAME?</v>
      </c>
      <c r="W611" s="105" t="e">
        <f aca="false">IF(EXACT(O611,Y611),M611,M611*(1-'Расчет Прайс'!$D$10))</f>
        <v>#NAME?</v>
      </c>
      <c r="X611" s="105" t="e">
        <f aca="false">P611*W611</f>
        <v>#NAME?</v>
      </c>
      <c r="Y611" s="106" t="s">
        <v>101</v>
      </c>
      <c r="Z611" s="107" t="n">
        <f aca="false">IF(EXACT(O611;Y611);Q611;0)</f>
        <v>0</v>
      </c>
      <c r="AA611" s="107" t="n">
        <f aca="false">IF(Z611=0;Q611;0)</f>
        <v>0</v>
      </c>
      <c r="AB611" s="108" t="e">
        <f aca="false">IF(U611=0;"";L611/U611-1)</f>
        <v>#NAME?</v>
      </c>
      <c r="AC611" s="108" t="e">
        <f aca="false">IF(W611=0;"";L611/W611-1)</f>
        <v>#NAME?</v>
      </c>
    </row>
    <row collapsed="false" customFormat="false" customHeight="true" hidden="false" ht="50.1" outlineLevel="0" r="612">
      <c r="A612" s="88"/>
      <c r="B612" s="88"/>
      <c r="C612" s="89"/>
      <c r="D612" s="89"/>
      <c r="E612" s="90"/>
      <c r="F612" s="91"/>
      <c r="G612" s="92"/>
      <c r="H612" s="93"/>
      <c r="I612" s="94"/>
      <c r="J612" s="95"/>
      <c r="K612" s="96"/>
      <c r="L612" s="97"/>
      <c r="M612" s="98"/>
      <c r="N612" s="110"/>
      <c r="O612" s="100"/>
      <c r="P612" s="101"/>
      <c r="Q612" s="97" t="n">
        <f aca="false">P612*M612</f>
        <v>0</v>
      </c>
      <c r="R612" s="110"/>
      <c r="S612" s="103"/>
      <c r="T612" s="111"/>
      <c r="U612" s="105" t="e">
        <f aca="false">IF(EXACT(O612,Y612),M612,M612*(1-'Расчет ПРЕДЗАКАЗ'!$D$10))</f>
        <v>#NAME?</v>
      </c>
      <c r="V612" s="105" t="e">
        <f aca="false">P612*U612</f>
        <v>#NAME?</v>
      </c>
      <c r="W612" s="105" t="e">
        <f aca="false">IF(EXACT(O612,Y612),M612,M612*(1-'Расчет Прайс'!$D$10))</f>
        <v>#NAME?</v>
      </c>
      <c r="X612" s="105" t="e">
        <f aca="false">P612*W612</f>
        <v>#NAME?</v>
      </c>
      <c r="Y612" s="106" t="s">
        <v>101</v>
      </c>
      <c r="Z612" s="107" t="n">
        <f aca="false">IF(EXACT(O612;Y612);Q612;0)</f>
        <v>0</v>
      </c>
      <c r="AA612" s="107" t="n">
        <f aca="false">IF(Z612=0;Q612;0)</f>
        <v>0</v>
      </c>
      <c r="AB612" s="108" t="e">
        <f aca="false">IF(U612=0;"";L612/U612-1)</f>
        <v>#NAME?</v>
      </c>
      <c r="AC612" s="108" t="e">
        <f aca="false">IF(W612=0;"";L612/W612-1)</f>
        <v>#NAME?</v>
      </c>
    </row>
    <row collapsed="false" customFormat="false" customHeight="true" hidden="false" ht="50.1" outlineLevel="0" r="613">
      <c r="A613" s="88"/>
      <c r="B613" s="88"/>
      <c r="C613" s="89"/>
      <c r="D613" s="89"/>
      <c r="E613" s="90"/>
      <c r="F613" s="91"/>
      <c r="G613" s="92"/>
      <c r="H613" s="93"/>
      <c r="I613" s="94"/>
      <c r="J613" s="95"/>
      <c r="K613" s="96"/>
      <c r="L613" s="97"/>
      <c r="M613" s="98"/>
      <c r="N613" s="110"/>
      <c r="O613" s="100"/>
      <c r="P613" s="101"/>
      <c r="Q613" s="97" t="n">
        <f aca="false">P613*M613</f>
        <v>0</v>
      </c>
      <c r="R613" s="110"/>
      <c r="S613" s="103"/>
      <c r="T613" s="111"/>
      <c r="U613" s="105" t="e">
        <f aca="false">IF(EXACT(O613,Y613),M613,M613*(1-'Расчет ПРЕДЗАКАЗ'!$D$10))</f>
        <v>#NAME?</v>
      </c>
      <c r="V613" s="105" t="e">
        <f aca="false">P613*U613</f>
        <v>#NAME?</v>
      </c>
      <c r="W613" s="105" t="e">
        <f aca="false">IF(EXACT(O613,Y613),M613,M613*(1-'Расчет Прайс'!$D$10))</f>
        <v>#NAME?</v>
      </c>
      <c r="X613" s="105" t="e">
        <f aca="false">P613*W613</f>
        <v>#NAME?</v>
      </c>
      <c r="Y613" s="106" t="s">
        <v>101</v>
      </c>
      <c r="Z613" s="107" t="n">
        <f aca="false">IF(EXACT(O613;Y613);Q613;0)</f>
        <v>0</v>
      </c>
      <c r="AA613" s="107" t="n">
        <f aca="false">IF(Z613=0;Q613;0)</f>
        <v>0</v>
      </c>
      <c r="AB613" s="108" t="e">
        <f aca="false">IF(U613=0;"";L613/U613-1)</f>
        <v>#NAME?</v>
      </c>
      <c r="AC613" s="108" t="e">
        <f aca="false">IF(W613=0;"";L613/W613-1)</f>
        <v>#NAME?</v>
      </c>
    </row>
    <row collapsed="false" customFormat="false" customHeight="true" hidden="false" ht="50.1" outlineLevel="0" r="614">
      <c r="A614" s="88"/>
      <c r="B614" s="88"/>
      <c r="C614" s="89"/>
      <c r="D614" s="89"/>
      <c r="E614" s="90"/>
      <c r="F614" s="91"/>
      <c r="G614" s="92"/>
      <c r="H614" s="93"/>
      <c r="I614" s="94"/>
      <c r="J614" s="95"/>
      <c r="K614" s="96"/>
      <c r="L614" s="97"/>
      <c r="M614" s="98"/>
      <c r="N614" s="110"/>
      <c r="O614" s="100"/>
      <c r="P614" s="101"/>
      <c r="Q614" s="97" t="n">
        <f aca="false">P614*M614</f>
        <v>0</v>
      </c>
      <c r="R614" s="110"/>
      <c r="S614" s="103"/>
      <c r="T614" s="111"/>
      <c r="U614" s="105" t="e">
        <f aca="false">IF(EXACT(O614,Y614),M614,M614*(1-'Расчет ПРЕДЗАКАЗ'!$D$10))</f>
        <v>#NAME?</v>
      </c>
      <c r="V614" s="105" t="e">
        <f aca="false">P614*U614</f>
        <v>#NAME?</v>
      </c>
      <c r="W614" s="105" t="e">
        <f aca="false">IF(EXACT(O614,Y614),M614,M614*(1-'Расчет Прайс'!$D$10))</f>
        <v>#NAME?</v>
      </c>
      <c r="X614" s="105" t="e">
        <f aca="false">P614*W614</f>
        <v>#NAME?</v>
      </c>
      <c r="Y614" s="106" t="s">
        <v>101</v>
      </c>
      <c r="Z614" s="107" t="n">
        <f aca="false">IF(EXACT(O614;Y614);Q614;0)</f>
        <v>0</v>
      </c>
      <c r="AA614" s="107" t="n">
        <f aca="false">IF(Z614=0;Q614;0)</f>
        <v>0</v>
      </c>
      <c r="AB614" s="108" t="e">
        <f aca="false">IF(U614=0;"";L614/U614-1)</f>
        <v>#NAME?</v>
      </c>
      <c r="AC614" s="108" t="e">
        <f aca="false">IF(W614=0;"";L614/W614-1)</f>
        <v>#NAME?</v>
      </c>
    </row>
    <row collapsed="false" customFormat="false" customHeight="true" hidden="false" ht="11.25" outlineLevel="0" r="615"/>
    <row collapsed="false" customFormat="false" customHeight="true" hidden="false" ht="50.1" outlineLevel="0" r="616">
      <c r="A616" s="88" t="n">
        <v>201</v>
      </c>
      <c r="B616" s="88" t="s">
        <v>456</v>
      </c>
      <c r="C616" s="89" t="s">
        <v>457</v>
      </c>
      <c r="D616" s="89" t="s">
        <v>93</v>
      </c>
      <c r="E616" s="90" t="s">
        <v>93</v>
      </c>
      <c r="F616" s="91" t="s">
        <v>458</v>
      </c>
      <c r="G616" s="92" t="s">
        <v>459</v>
      </c>
      <c r="H616" s="93" t="s">
        <v>395</v>
      </c>
      <c r="I616" s="94" t="s">
        <v>460</v>
      </c>
      <c r="J616" s="95" t="s">
        <v>98</v>
      </c>
      <c r="K616" s="96" t="s">
        <v>99</v>
      </c>
      <c r="L616" s="97" t="n">
        <v>3030</v>
      </c>
      <c r="M616" s="98" t="n">
        <v>1890</v>
      </c>
      <c r="N616" s="99" t="s">
        <v>461</v>
      </c>
      <c r="O616" s="100" t="s">
        <v>101</v>
      </c>
      <c r="P616" s="101"/>
      <c r="Q616" s="97" t="n">
        <f aca="false">P616*M616</f>
        <v>0</v>
      </c>
      <c r="R616" s="102"/>
      <c r="S616" s="103" t="n">
        <v>35</v>
      </c>
      <c r="T616" s="104"/>
      <c r="U616" s="105" t="n">
        <f aca="false">IF(EXACT(O616,Y616),M616,M616*(1-'Расчет ПРЕДЗАКАЗ'!$D$10))</f>
        <v>1890</v>
      </c>
      <c r="V616" s="105" t="n">
        <f aca="false">P616*U616</f>
        <v>0</v>
      </c>
      <c r="W616" s="105" t="n">
        <f aca="false">IF(EXACT(O616,Y616),M616,M616*(1-'Расчет Прайс'!$D$10))</f>
        <v>1890</v>
      </c>
      <c r="X616" s="105" t="n">
        <f aca="false">P616*W616</f>
        <v>0</v>
      </c>
      <c r="Y616" s="106" t="s">
        <v>101</v>
      </c>
      <c r="Z616" s="107" t="n">
        <f aca="false">IF(EXACT(O616;Y616);Q616;0)</f>
        <v>0</v>
      </c>
      <c r="AA616" s="107" t="n">
        <f aca="false">IF(Z616=0;Q616;0)</f>
        <v>0</v>
      </c>
      <c r="AB616" s="108" t="n">
        <f aca="false">IF(U616=0,"",L616/U616-1)</f>
        <v>0.603174603174603</v>
      </c>
      <c r="AC616" s="108" t="n">
        <f aca="false">IF(W616=0,"",L616/W616-1)</f>
        <v>0.603174603174603</v>
      </c>
    </row>
    <row collapsed="false" customFormat="false" customHeight="true" hidden="false" ht="50.1" outlineLevel="0" r="617">
      <c r="A617" s="88"/>
      <c r="B617" s="88"/>
      <c r="C617" s="89"/>
      <c r="D617" s="89"/>
      <c r="E617" s="90"/>
      <c r="F617" s="91"/>
      <c r="G617" s="92"/>
      <c r="H617" s="93"/>
      <c r="I617" s="94"/>
      <c r="J617" s="95"/>
      <c r="K617" s="96" t="s">
        <v>104</v>
      </c>
      <c r="L617" s="97" t="n">
        <v>3030</v>
      </c>
      <c r="M617" s="98" t="n">
        <v>1890</v>
      </c>
      <c r="N617" s="99" t="s">
        <v>462</v>
      </c>
      <c r="O617" s="100" t="s">
        <v>101</v>
      </c>
      <c r="P617" s="101"/>
      <c r="Q617" s="97" t="n">
        <f aca="false">P617*M617</f>
        <v>0</v>
      </c>
      <c r="R617" s="102"/>
      <c r="S617" s="103" t="n">
        <v>64</v>
      </c>
      <c r="T617" s="109"/>
      <c r="U617" s="105" t="n">
        <f aca="false">IF(EXACT(O617,Y617),M617,M617*(1-'Расчет ПРЕДЗАКАЗ'!$D$10))</f>
        <v>1890</v>
      </c>
      <c r="V617" s="105" t="n">
        <f aca="false">P617*U617</f>
        <v>0</v>
      </c>
      <c r="W617" s="105" t="n">
        <f aca="false">IF(EXACT(O617,Y617),M617,M617*(1-'Расчет Прайс'!$D$10))</f>
        <v>1890</v>
      </c>
      <c r="X617" s="105" t="n">
        <f aca="false">P617*W617</f>
        <v>0</v>
      </c>
      <c r="Y617" s="106" t="s">
        <v>101</v>
      </c>
      <c r="Z617" s="107" t="n">
        <f aca="false">IF(EXACT(O617;Y617);Q617;0)</f>
        <v>0</v>
      </c>
      <c r="AA617" s="107" t="n">
        <f aca="false">IF(Z617=0;Q617;0)</f>
        <v>0</v>
      </c>
      <c r="AB617" s="108" t="n">
        <f aca="false">IF(U617=0;"";L617/U617-1)</f>
        <v>0.603174603174603</v>
      </c>
      <c r="AC617" s="108" t="n">
        <f aca="false">IF(W617=0;"";L617/W617-1)</f>
        <v>0.603174603174603</v>
      </c>
    </row>
    <row collapsed="false" customFormat="false" customHeight="true" hidden="false" ht="50.1" outlineLevel="0" r="618">
      <c r="A618" s="88"/>
      <c r="B618" s="88"/>
      <c r="C618" s="89"/>
      <c r="D618" s="89"/>
      <c r="E618" s="90"/>
      <c r="F618" s="91"/>
      <c r="G618" s="92"/>
      <c r="H618" s="93"/>
      <c r="I618" s="94"/>
      <c r="J618" s="95"/>
      <c r="K618" s="96"/>
      <c r="L618" s="97"/>
      <c r="M618" s="98"/>
      <c r="N618" s="99"/>
      <c r="O618" s="100"/>
      <c r="P618" s="101"/>
      <c r="Q618" s="97" t="n">
        <f aca="false">P618*M618</f>
        <v>0</v>
      </c>
      <c r="R618" s="102"/>
      <c r="S618" s="103"/>
      <c r="T618" s="109"/>
      <c r="U618" s="105" t="e">
        <f aca="false">IF(EXACT(O618,Y618),M618,M618*(1-'Расчет ПРЕДЗАКАЗ'!$D$10))</f>
        <v>#NAME?</v>
      </c>
      <c r="V618" s="105" t="e">
        <f aca="false">P618*U618</f>
        <v>#NAME?</v>
      </c>
      <c r="W618" s="105" t="e">
        <f aca="false">IF(EXACT(O618,Y618),M618,M618*(1-'Расчет Прайс'!$D$10))</f>
        <v>#NAME?</v>
      </c>
      <c r="X618" s="105" t="e">
        <f aca="false">P618*W618</f>
        <v>#NAME?</v>
      </c>
      <c r="Y618" s="106" t="s">
        <v>101</v>
      </c>
      <c r="Z618" s="107" t="n">
        <f aca="false">IF(EXACT(O618;Y618);Q618;0)</f>
        <v>0</v>
      </c>
      <c r="AA618" s="107" t="n">
        <f aca="false">IF(Z618=0;Q618;0)</f>
        <v>0</v>
      </c>
      <c r="AB618" s="108" t="e">
        <f aca="false">IF(U618=0;"";L618/U618-1)</f>
        <v>#NAME?</v>
      </c>
      <c r="AC618" s="108" t="e">
        <f aca="false">IF(W618=0;"";L618/W618-1)</f>
        <v>#NAME?</v>
      </c>
    </row>
    <row collapsed="false" customFormat="false" customHeight="true" hidden="false" ht="50.1" outlineLevel="0" r="619">
      <c r="A619" s="88"/>
      <c r="B619" s="88"/>
      <c r="C619" s="89"/>
      <c r="D619" s="89"/>
      <c r="E619" s="90"/>
      <c r="F619" s="91"/>
      <c r="G619" s="92"/>
      <c r="H619" s="93"/>
      <c r="I619" s="94"/>
      <c r="J619" s="95"/>
      <c r="K619" s="96"/>
      <c r="L619" s="97"/>
      <c r="M619" s="98"/>
      <c r="N619" s="99"/>
      <c r="O619" s="100"/>
      <c r="P619" s="101"/>
      <c r="Q619" s="97" t="n">
        <f aca="false">P619*M619</f>
        <v>0</v>
      </c>
      <c r="R619" s="102"/>
      <c r="S619" s="103"/>
      <c r="T619" s="109"/>
      <c r="U619" s="105" t="e">
        <f aca="false">IF(EXACT(O619,Y619),M619,M619*(1-'Расчет ПРЕДЗАКАЗ'!$D$10))</f>
        <v>#NAME?</v>
      </c>
      <c r="V619" s="105" t="e">
        <f aca="false">P619*U619</f>
        <v>#NAME?</v>
      </c>
      <c r="W619" s="105" t="e">
        <f aca="false">IF(EXACT(O619,Y619),M619,M619*(1-'Расчет Прайс'!$D$10))</f>
        <v>#NAME?</v>
      </c>
      <c r="X619" s="105" t="e">
        <f aca="false">P619*W619</f>
        <v>#NAME?</v>
      </c>
      <c r="Y619" s="106" t="s">
        <v>101</v>
      </c>
      <c r="Z619" s="107" t="n">
        <f aca="false">IF(EXACT(O619;Y619);Q619;0)</f>
        <v>0</v>
      </c>
      <c r="AA619" s="107" t="n">
        <f aca="false">IF(Z619=0;Q619;0)</f>
        <v>0</v>
      </c>
      <c r="AB619" s="108" t="e">
        <f aca="false">IF(U619=0;"";L619/U619-1)</f>
        <v>#NAME?</v>
      </c>
      <c r="AC619" s="108" t="e">
        <f aca="false">IF(W619=0;"";L619/W619-1)</f>
        <v>#NAME?</v>
      </c>
    </row>
    <row collapsed="false" customFormat="false" customHeight="true" hidden="false" ht="50.1" outlineLevel="0" r="620">
      <c r="A620" s="88"/>
      <c r="B620" s="88"/>
      <c r="C620" s="89"/>
      <c r="D620" s="89"/>
      <c r="E620" s="90"/>
      <c r="F620" s="91"/>
      <c r="G620" s="92"/>
      <c r="H620" s="93"/>
      <c r="I620" s="94"/>
      <c r="J620" s="95"/>
      <c r="K620" s="96"/>
      <c r="L620" s="97"/>
      <c r="M620" s="98"/>
      <c r="N620" s="99"/>
      <c r="O620" s="100"/>
      <c r="P620" s="101"/>
      <c r="Q620" s="97" t="n">
        <f aca="false">P620*M620</f>
        <v>0</v>
      </c>
      <c r="R620" s="102"/>
      <c r="S620" s="103"/>
      <c r="T620" s="109"/>
      <c r="U620" s="105" t="e">
        <f aca="false">IF(EXACT(O620,Y620),M620,M620*(1-'Расчет ПРЕДЗАКАЗ'!$D$10))</f>
        <v>#NAME?</v>
      </c>
      <c r="V620" s="105" t="e">
        <f aca="false">P620*U620</f>
        <v>#NAME?</v>
      </c>
      <c r="W620" s="105" t="e">
        <f aca="false">IF(EXACT(O620,Y620),M620,M620*(1-'Расчет Прайс'!$D$10))</f>
        <v>#NAME?</v>
      </c>
      <c r="X620" s="105" t="e">
        <f aca="false">P620*W620</f>
        <v>#NAME?</v>
      </c>
      <c r="Y620" s="106" t="s">
        <v>101</v>
      </c>
      <c r="Z620" s="107" t="n">
        <f aca="false">IF(EXACT(O620;Y620);Q620;0)</f>
        <v>0</v>
      </c>
      <c r="AA620" s="107" t="n">
        <f aca="false">IF(Z620=0;Q620;0)</f>
        <v>0</v>
      </c>
      <c r="AB620" s="108" t="e">
        <f aca="false">IF(U620=0;"";L620/U620-1)</f>
        <v>#NAME?</v>
      </c>
      <c r="AC620" s="108" t="e">
        <f aca="false">IF(W620=0;"";L620/W620-1)</f>
        <v>#NAME?</v>
      </c>
    </row>
    <row collapsed="false" customFormat="false" customHeight="true" hidden="false" ht="50.1" outlineLevel="0" r="621">
      <c r="A621" s="88"/>
      <c r="B621" s="88"/>
      <c r="C621" s="89"/>
      <c r="D621" s="89"/>
      <c r="E621" s="90"/>
      <c r="F621" s="91"/>
      <c r="G621" s="92"/>
      <c r="H621" s="93"/>
      <c r="I621" s="94"/>
      <c r="J621" s="95"/>
      <c r="K621" s="96"/>
      <c r="L621" s="97"/>
      <c r="M621" s="98"/>
      <c r="N621" s="99"/>
      <c r="O621" s="100"/>
      <c r="P621" s="101"/>
      <c r="Q621" s="97" t="n">
        <f aca="false">P621*M621</f>
        <v>0</v>
      </c>
      <c r="R621" s="102"/>
      <c r="S621" s="103"/>
      <c r="T621" s="109"/>
      <c r="U621" s="105" t="e">
        <f aca="false">IF(EXACT(O621,Y621),M621,M621*(1-'Расчет ПРЕДЗАКАЗ'!$D$10))</f>
        <v>#NAME?</v>
      </c>
      <c r="V621" s="105" t="e">
        <f aca="false">P621*U621</f>
        <v>#NAME?</v>
      </c>
      <c r="W621" s="105" t="e">
        <f aca="false">IF(EXACT(O621,Y621),M621,M621*(1-'Расчет Прайс'!$D$10))</f>
        <v>#NAME?</v>
      </c>
      <c r="X621" s="105" t="e">
        <f aca="false">P621*W621</f>
        <v>#NAME?</v>
      </c>
      <c r="Y621" s="106" t="s">
        <v>101</v>
      </c>
      <c r="Z621" s="107" t="n">
        <f aca="false">IF(EXACT(O621;Y621);Q621;0)</f>
        <v>0</v>
      </c>
      <c r="AA621" s="107" t="n">
        <f aca="false">IF(Z621=0;Q621;0)</f>
        <v>0</v>
      </c>
      <c r="AB621" s="108" t="e">
        <f aca="false">IF(U621=0;"";L621/U621-1)</f>
        <v>#NAME?</v>
      </c>
      <c r="AC621" s="108" t="e">
        <f aca="false">IF(W621=0;"";L621/W621-1)</f>
        <v>#NAME?</v>
      </c>
    </row>
    <row collapsed="false" customFormat="false" customHeight="true" hidden="false" ht="50.1" outlineLevel="0" r="622">
      <c r="A622" s="88"/>
      <c r="B622" s="88"/>
      <c r="C622" s="89"/>
      <c r="D622" s="89"/>
      <c r="E622" s="90"/>
      <c r="F622" s="91"/>
      <c r="G622" s="92"/>
      <c r="H622" s="93"/>
      <c r="I622" s="94"/>
      <c r="J622" s="95"/>
      <c r="K622" s="96"/>
      <c r="L622" s="97"/>
      <c r="M622" s="98"/>
      <c r="N622" s="99"/>
      <c r="O622" s="100"/>
      <c r="P622" s="101"/>
      <c r="Q622" s="97" t="n">
        <f aca="false">P622*M622</f>
        <v>0</v>
      </c>
      <c r="R622" s="102"/>
      <c r="S622" s="103"/>
      <c r="T622" s="109"/>
      <c r="U622" s="105" t="e">
        <f aca="false">IF(EXACT(O622,Y622),M622,M622*(1-'Расчет ПРЕДЗАКАЗ'!$D$10))</f>
        <v>#NAME?</v>
      </c>
      <c r="V622" s="105" t="e">
        <f aca="false">P622*U622</f>
        <v>#NAME?</v>
      </c>
      <c r="W622" s="105" t="e">
        <f aca="false">IF(EXACT(O622,Y622),M622,M622*(1-'Расчет Прайс'!$D$10))</f>
        <v>#NAME?</v>
      </c>
      <c r="X622" s="105" t="e">
        <f aca="false">P622*W622</f>
        <v>#NAME?</v>
      </c>
      <c r="Y622" s="106" t="s">
        <v>101</v>
      </c>
      <c r="Z622" s="107" t="n">
        <f aca="false">IF(EXACT(O622;Y622);Q622;0)</f>
        <v>0</v>
      </c>
      <c r="AA622" s="107" t="n">
        <f aca="false">IF(Z622=0;Q622;0)</f>
        <v>0</v>
      </c>
      <c r="AB622" s="108" t="e">
        <f aca="false">IF(U622=0;"";L622/U622-1)</f>
        <v>#NAME?</v>
      </c>
      <c r="AC622" s="108" t="e">
        <f aca="false">IF(W622=0;"";L622/W622-1)</f>
        <v>#NAME?</v>
      </c>
    </row>
    <row collapsed="false" customFormat="false" customHeight="true" hidden="false" ht="50.1" outlineLevel="0" r="623">
      <c r="A623" s="88"/>
      <c r="B623" s="88"/>
      <c r="C623" s="89"/>
      <c r="D623" s="89"/>
      <c r="E623" s="90"/>
      <c r="F623" s="91"/>
      <c r="G623" s="92"/>
      <c r="H623" s="93"/>
      <c r="I623" s="94"/>
      <c r="J623" s="95"/>
      <c r="K623" s="96"/>
      <c r="L623" s="97"/>
      <c r="M623" s="98"/>
      <c r="N623" s="99"/>
      <c r="O623" s="100"/>
      <c r="P623" s="101"/>
      <c r="Q623" s="97" t="n">
        <f aca="false">P623*M623</f>
        <v>0</v>
      </c>
      <c r="R623" s="102"/>
      <c r="S623" s="103"/>
      <c r="T623" s="109"/>
      <c r="U623" s="105" t="e">
        <f aca="false">IF(EXACT(O623,Y623),M623,M623*(1-'Расчет ПРЕДЗАКАЗ'!$D$10))</f>
        <v>#NAME?</v>
      </c>
      <c r="V623" s="105" t="e">
        <f aca="false">P623*U623</f>
        <v>#NAME?</v>
      </c>
      <c r="W623" s="105" t="e">
        <f aca="false">IF(EXACT(O623,Y623),M623,M623*(1-'Расчет Прайс'!$D$10))</f>
        <v>#NAME?</v>
      </c>
      <c r="X623" s="105" t="e">
        <f aca="false">P623*W623</f>
        <v>#NAME?</v>
      </c>
      <c r="Y623" s="106" t="s">
        <v>101</v>
      </c>
      <c r="Z623" s="107" t="n">
        <f aca="false">IF(EXACT(O623;Y623);Q623;0)</f>
        <v>0</v>
      </c>
      <c r="AA623" s="107" t="n">
        <f aca="false">IF(Z623=0;Q623;0)</f>
        <v>0</v>
      </c>
      <c r="AB623" s="108" t="e">
        <f aca="false">IF(U623=0;"";L623/U623-1)</f>
        <v>#NAME?</v>
      </c>
      <c r="AC623" s="108" t="e">
        <f aca="false">IF(W623=0;"";L623/W623-1)</f>
        <v>#NAME?</v>
      </c>
    </row>
    <row collapsed="false" customFormat="false" customHeight="true" hidden="false" ht="50.1" outlineLevel="0" r="624">
      <c r="A624" s="88"/>
      <c r="B624" s="88"/>
      <c r="C624" s="89"/>
      <c r="D624" s="89"/>
      <c r="E624" s="90"/>
      <c r="F624" s="91"/>
      <c r="G624" s="92"/>
      <c r="H624" s="93"/>
      <c r="I624" s="94"/>
      <c r="J624" s="95"/>
      <c r="K624" s="96"/>
      <c r="L624" s="97"/>
      <c r="M624" s="98"/>
      <c r="N624" s="99"/>
      <c r="O624" s="100"/>
      <c r="P624" s="101"/>
      <c r="Q624" s="97" t="n">
        <f aca="false">P624*M624</f>
        <v>0</v>
      </c>
      <c r="R624" s="102"/>
      <c r="S624" s="103"/>
      <c r="T624" s="109"/>
      <c r="U624" s="105" t="e">
        <f aca="false">IF(EXACT(O624,Y624),M624,M624*(1-'Расчет ПРЕДЗАКАЗ'!$D$10))</f>
        <v>#NAME?</v>
      </c>
      <c r="V624" s="105" t="e">
        <f aca="false">P624*U624</f>
        <v>#NAME?</v>
      </c>
      <c r="W624" s="105" t="e">
        <f aca="false">IF(EXACT(O624,Y624),M624,M624*(1-'Расчет Прайс'!$D$10))</f>
        <v>#NAME?</v>
      </c>
      <c r="X624" s="105" t="e">
        <f aca="false">P624*W624</f>
        <v>#NAME?</v>
      </c>
      <c r="Y624" s="106" t="s">
        <v>101</v>
      </c>
      <c r="Z624" s="107" t="n">
        <f aca="false">IF(EXACT(O624;Y624);Q624;0)</f>
        <v>0</v>
      </c>
      <c r="AA624" s="107" t="n">
        <f aca="false">IF(Z624=0;Q624;0)</f>
        <v>0</v>
      </c>
      <c r="AB624" s="108" t="e">
        <f aca="false">IF(U624=0;"";L624/U624-1)</f>
        <v>#NAME?</v>
      </c>
      <c r="AC624" s="108" t="e">
        <f aca="false">IF(W624=0;"";L624/W624-1)</f>
        <v>#NAME?</v>
      </c>
    </row>
    <row collapsed="false" customFormat="false" customHeight="true" hidden="false" ht="50.1" outlineLevel="0" r="625">
      <c r="A625" s="88"/>
      <c r="B625" s="88"/>
      <c r="C625" s="89"/>
      <c r="D625" s="89"/>
      <c r="E625" s="90"/>
      <c r="F625" s="91"/>
      <c r="G625" s="92"/>
      <c r="H625" s="93"/>
      <c r="I625" s="94"/>
      <c r="J625" s="95"/>
      <c r="K625" s="96"/>
      <c r="L625" s="97"/>
      <c r="M625" s="98"/>
      <c r="N625" s="112"/>
      <c r="O625" s="100"/>
      <c r="P625" s="101"/>
      <c r="Q625" s="97" t="n">
        <f aca="false">P625*M625</f>
        <v>0</v>
      </c>
      <c r="R625" s="110"/>
      <c r="S625" s="103"/>
      <c r="T625" s="111"/>
      <c r="U625" s="105" t="e">
        <f aca="false">IF(EXACT(O625,Y625),M625,M625*(1-'Расчет ПРЕДЗАКАЗ'!$D$10))</f>
        <v>#NAME?</v>
      </c>
      <c r="V625" s="105" t="e">
        <f aca="false">P625*U625</f>
        <v>#NAME?</v>
      </c>
      <c r="W625" s="105" t="e">
        <f aca="false">IF(EXACT(O625,Y625),M625,M625*(1-'Расчет Прайс'!$D$10))</f>
        <v>#NAME?</v>
      </c>
      <c r="X625" s="105" t="e">
        <f aca="false">P625*W625</f>
        <v>#NAME?</v>
      </c>
      <c r="Y625" s="106" t="s">
        <v>101</v>
      </c>
      <c r="Z625" s="107" t="n">
        <f aca="false">IF(EXACT(O625;Y625);Q625;0)</f>
        <v>0</v>
      </c>
      <c r="AA625" s="107" t="n">
        <f aca="false">IF(Z625=0;Q625;0)</f>
        <v>0</v>
      </c>
      <c r="AB625" s="108" t="e">
        <f aca="false">IF(U625=0;"";L625/U625-1)</f>
        <v>#NAME?</v>
      </c>
      <c r="AC625" s="108" t="e">
        <f aca="false">IF(W625=0;"";L625/W625-1)</f>
        <v>#NAME?</v>
      </c>
    </row>
    <row collapsed="false" customFormat="false" customHeight="true" hidden="false" ht="50.1" outlineLevel="0" r="626">
      <c r="A626" s="88"/>
      <c r="B626" s="88"/>
      <c r="C626" s="89"/>
      <c r="D626" s="89"/>
      <c r="E626" s="90"/>
      <c r="F626" s="91"/>
      <c r="G626" s="92"/>
      <c r="H626" s="93"/>
      <c r="I626" s="94"/>
      <c r="J626" s="95"/>
      <c r="K626" s="96"/>
      <c r="L626" s="97"/>
      <c r="M626" s="98"/>
      <c r="N626" s="112"/>
      <c r="O626" s="100"/>
      <c r="P626" s="101"/>
      <c r="Q626" s="97" t="n">
        <f aca="false">P626*M626</f>
        <v>0</v>
      </c>
      <c r="R626" s="110"/>
      <c r="S626" s="103"/>
      <c r="T626" s="111"/>
      <c r="U626" s="105" t="e">
        <f aca="false">IF(EXACT(O626,Y626),M626,M626*(1-'Расчет ПРЕДЗАКАЗ'!$D$10))</f>
        <v>#NAME?</v>
      </c>
      <c r="V626" s="105" t="e">
        <f aca="false">P626*U626</f>
        <v>#NAME?</v>
      </c>
      <c r="W626" s="105" t="e">
        <f aca="false">IF(EXACT(O626,Y626),M626,M626*(1-'Расчет Прайс'!$D$10))</f>
        <v>#NAME?</v>
      </c>
      <c r="X626" s="105" t="e">
        <f aca="false">P626*W626</f>
        <v>#NAME?</v>
      </c>
      <c r="Y626" s="106" t="s">
        <v>101</v>
      </c>
      <c r="Z626" s="107" t="n">
        <f aca="false">IF(EXACT(O626;Y626);Q626;0)</f>
        <v>0</v>
      </c>
      <c r="AA626" s="107" t="n">
        <f aca="false">IF(Z626=0;Q626;0)</f>
        <v>0</v>
      </c>
      <c r="AB626" s="108" t="e">
        <f aca="false">IF(U626=0;"";L626/U626-1)</f>
        <v>#NAME?</v>
      </c>
      <c r="AC626" s="108" t="e">
        <f aca="false">IF(W626=0;"";L626/W626-1)</f>
        <v>#NAME?</v>
      </c>
    </row>
    <row collapsed="false" customFormat="false" customHeight="true" hidden="false" ht="50.1" outlineLevel="0" r="627">
      <c r="A627" s="88"/>
      <c r="B627" s="88"/>
      <c r="C627" s="89"/>
      <c r="D627" s="89"/>
      <c r="E627" s="90"/>
      <c r="F627" s="91"/>
      <c r="G627" s="92"/>
      <c r="H627" s="93"/>
      <c r="I627" s="94"/>
      <c r="J627" s="95"/>
      <c r="K627" s="96"/>
      <c r="L627" s="97"/>
      <c r="M627" s="98"/>
      <c r="N627" s="110"/>
      <c r="O627" s="100"/>
      <c r="P627" s="101"/>
      <c r="Q627" s="97" t="n">
        <f aca="false">P627*M627</f>
        <v>0</v>
      </c>
      <c r="R627" s="110"/>
      <c r="S627" s="103"/>
      <c r="T627" s="111"/>
      <c r="U627" s="105" t="e">
        <f aca="false">IF(EXACT(O627,Y627),M627,M627*(1-'Расчет ПРЕДЗАКАЗ'!$D$10))</f>
        <v>#NAME?</v>
      </c>
      <c r="V627" s="105" t="e">
        <f aca="false">P627*U627</f>
        <v>#NAME?</v>
      </c>
      <c r="W627" s="105" t="e">
        <f aca="false">IF(EXACT(O627,Y627),M627,M627*(1-'Расчет Прайс'!$D$10))</f>
        <v>#NAME?</v>
      </c>
      <c r="X627" s="105" t="e">
        <f aca="false">P627*W627</f>
        <v>#NAME?</v>
      </c>
      <c r="Y627" s="106" t="s">
        <v>101</v>
      </c>
      <c r="Z627" s="107" t="n">
        <f aca="false">IF(EXACT(O627;Y627);Q627;0)</f>
        <v>0</v>
      </c>
      <c r="AA627" s="107" t="n">
        <f aca="false">IF(Z627=0;Q627;0)</f>
        <v>0</v>
      </c>
      <c r="AB627" s="108" t="e">
        <f aca="false">IF(U627=0;"";L627/U627-1)</f>
        <v>#NAME?</v>
      </c>
      <c r="AC627" s="108" t="e">
        <f aca="false">IF(W627=0;"";L627/W627-1)</f>
        <v>#NAME?</v>
      </c>
    </row>
    <row collapsed="false" customFormat="false" customHeight="true" hidden="false" ht="50.1" outlineLevel="0" r="628">
      <c r="A628" s="88"/>
      <c r="B628" s="88"/>
      <c r="C628" s="89"/>
      <c r="D628" s="89"/>
      <c r="E628" s="90"/>
      <c r="F628" s="91"/>
      <c r="G628" s="92"/>
      <c r="H628" s="93"/>
      <c r="I628" s="94"/>
      <c r="J628" s="95"/>
      <c r="K628" s="96"/>
      <c r="L628" s="97"/>
      <c r="M628" s="98"/>
      <c r="N628" s="110"/>
      <c r="O628" s="100"/>
      <c r="P628" s="101"/>
      <c r="Q628" s="97" t="n">
        <f aca="false">P628*M628</f>
        <v>0</v>
      </c>
      <c r="R628" s="110"/>
      <c r="S628" s="103"/>
      <c r="T628" s="111"/>
      <c r="U628" s="105" t="e">
        <f aca="false">IF(EXACT(O628,Y628),M628,M628*(1-'Расчет ПРЕДЗАКАЗ'!$D$10))</f>
        <v>#NAME?</v>
      </c>
      <c r="V628" s="105" t="e">
        <f aca="false">P628*U628</f>
        <v>#NAME?</v>
      </c>
      <c r="W628" s="105" t="e">
        <f aca="false">IF(EXACT(O628,Y628),M628,M628*(1-'Расчет Прайс'!$D$10))</f>
        <v>#NAME?</v>
      </c>
      <c r="X628" s="105" t="e">
        <f aca="false">P628*W628</f>
        <v>#NAME?</v>
      </c>
      <c r="Y628" s="106" t="s">
        <v>101</v>
      </c>
      <c r="Z628" s="107" t="n">
        <f aca="false">IF(EXACT(O628;Y628);Q628;0)</f>
        <v>0</v>
      </c>
      <c r="AA628" s="107" t="n">
        <f aca="false">IF(Z628=0;Q628;0)</f>
        <v>0</v>
      </c>
      <c r="AB628" s="108" t="e">
        <f aca="false">IF(U628=0;"";L628/U628-1)</f>
        <v>#NAME?</v>
      </c>
      <c r="AC628" s="108" t="e">
        <f aca="false">IF(W628=0;"";L628/W628-1)</f>
        <v>#NAME?</v>
      </c>
    </row>
    <row collapsed="false" customFormat="false" customHeight="true" hidden="false" ht="50.1" outlineLevel="0" r="629">
      <c r="A629" s="88"/>
      <c r="B629" s="88"/>
      <c r="C629" s="89"/>
      <c r="D629" s="89"/>
      <c r="E629" s="90"/>
      <c r="F629" s="91"/>
      <c r="G629" s="92"/>
      <c r="H629" s="93"/>
      <c r="I629" s="94"/>
      <c r="J629" s="95"/>
      <c r="K629" s="96"/>
      <c r="L629" s="97"/>
      <c r="M629" s="98"/>
      <c r="N629" s="110"/>
      <c r="O629" s="100"/>
      <c r="P629" s="101"/>
      <c r="Q629" s="97" t="n">
        <f aca="false">P629*M629</f>
        <v>0</v>
      </c>
      <c r="R629" s="110"/>
      <c r="S629" s="103"/>
      <c r="T629" s="111"/>
      <c r="U629" s="105" t="e">
        <f aca="false">IF(EXACT(O629,Y629),M629,M629*(1-'Расчет ПРЕДЗАКАЗ'!$D$10))</f>
        <v>#NAME?</v>
      </c>
      <c r="V629" s="105" t="e">
        <f aca="false">P629*U629</f>
        <v>#NAME?</v>
      </c>
      <c r="W629" s="105" t="e">
        <f aca="false">IF(EXACT(O629,Y629),M629,M629*(1-'Расчет Прайс'!$D$10))</f>
        <v>#NAME?</v>
      </c>
      <c r="X629" s="105" t="e">
        <f aca="false">P629*W629</f>
        <v>#NAME?</v>
      </c>
      <c r="Y629" s="106" t="s">
        <v>101</v>
      </c>
      <c r="Z629" s="107" t="n">
        <f aca="false">IF(EXACT(O629;Y629);Q629;0)</f>
        <v>0</v>
      </c>
      <c r="AA629" s="107" t="n">
        <f aca="false">IF(Z629=0;Q629;0)</f>
        <v>0</v>
      </c>
      <c r="AB629" s="108" t="e">
        <f aca="false">IF(U629=0;"";L629/U629-1)</f>
        <v>#NAME?</v>
      </c>
      <c r="AC629" s="108" t="e">
        <f aca="false">IF(W629=0;"";L629/W629-1)</f>
        <v>#NAME?</v>
      </c>
    </row>
    <row collapsed="false" customFormat="false" customHeight="true" hidden="false" ht="50.1" outlineLevel="0" r="630">
      <c r="A630" s="88"/>
      <c r="B630" s="88"/>
      <c r="C630" s="89"/>
      <c r="D630" s="89"/>
      <c r="E630" s="90"/>
      <c r="F630" s="91"/>
      <c r="G630" s="92"/>
      <c r="H630" s="93"/>
      <c r="I630" s="94"/>
      <c r="J630" s="95"/>
      <c r="K630" s="96"/>
      <c r="L630" s="97"/>
      <c r="M630" s="98"/>
      <c r="N630" s="110"/>
      <c r="O630" s="100"/>
      <c r="P630" s="101"/>
      <c r="Q630" s="97" t="n">
        <f aca="false">P630*M630</f>
        <v>0</v>
      </c>
      <c r="R630" s="110"/>
      <c r="S630" s="103"/>
      <c r="T630" s="111"/>
      <c r="U630" s="105" t="e">
        <f aca="false">IF(EXACT(O630,Y630),M630,M630*(1-'Расчет ПРЕДЗАКАЗ'!$D$10))</f>
        <v>#NAME?</v>
      </c>
      <c r="V630" s="105" t="e">
        <f aca="false">P630*U630</f>
        <v>#NAME?</v>
      </c>
      <c r="W630" s="105" t="e">
        <f aca="false">IF(EXACT(O630,Y630),M630,M630*(1-'Расчет Прайс'!$D$10))</f>
        <v>#NAME?</v>
      </c>
      <c r="X630" s="105" t="e">
        <f aca="false">P630*W630</f>
        <v>#NAME?</v>
      </c>
      <c r="Y630" s="106" t="s">
        <v>101</v>
      </c>
      <c r="Z630" s="107" t="n">
        <f aca="false">IF(EXACT(O630;Y630);Q630;0)</f>
        <v>0</v>
      </c>
      <c r="AA630" s="107" t="n">
        <f aca="false">IF(Z630=0;Q630;0)</f>
        <v>0</v>
      </c>
      <c r="AB630" s="108" t="e">
        <f aca="false">IF(U630=0;"";L630/U630-1)</f>
        <v>#NAME?</v>
      </c>
      <c r="AC630" s="108" t="e">
        <f aca="false">IF(W630=0;"";L630/W630-1)</f>
        <v>#NAME?</v>
      </c>
    </row>
    <row collapsed="false" customFormat="false" customHeight="true" hidden="false" ht="11.25" outlineLevel="0" r="631"/>
    <row collapsed="false" customFormat="false" customHeight="true" hidden="false" ht="50.1" outlineLevel="0" r="632">
      <c r="A632" s="88" t="n">
        <v>202</v>
      </c>
      <c r="B632" s="88" t="s">
        <v>463</v>
      </c>
      <c r="C632" s="89" t="s">
        <v>464</v>
      </c>
      <c r="D632" s="89" t="s">
        <v>93</v>
      </c>
      <c r="E632" s="90" t="s">
        <v>93</v>
      </c>
      <c r="F632" s="91" t="s">
        <v>465</v>
      </c>
      <c r="G632" s="92" t="s">
        <v>466</v>
      </c>
      <c r="H632" s="93" t="s">
        <v>395</v>
      </c>
      <c r="I632" s="94" t="s">
        <v>460</v>
      </c>
      <c r="J632" s="95" t="s">
        <v>98</v>
      </c>
      <c r="K632" s="96" t="s">
        <v>99</v>
      </c>
      <c r="L632" s="97" t="n">
        <v>4170</v>
      </c>
      <c r="M632" s="98" t="n">
        <v>2603</v>
      </c>
      <c r="N632" s="99" t="s">
        <v>467</v>
      </c>
      <c r="O632" s="100" t="s">
        <v>101</v>
      </c>
      <c r="P632" s="101"/>
      <c r="Q632" s="97" t="n">
        <f aca="false">P632*M632</f>
        <v>0</v>
      </c>
      <c r="R632" s="102"/>
      <c r="S632" s="103" t="n">
        <v>17</v>
      </c>
      <c r="T632" s="104"/>
      <c r="U632" s="105" t="n">
        <f aca="false">IF(EXACT(O632,Y632),M632,M632*(1-'Расчет ПРЕДЗАКАЗ'!$D$10))</f>
        <v>2603</v>
      </c>
      <c r="V632" s="105" t="n">
        <f aca="false">P632*U632</f>
        <v>0</v>
      </c>
      <c r="W632" s="105" t="n">
        <f aca="false">IF(EXACT(O632,Y632),M632,M632*(1-'Расчет Прайс'!$D$10))</f>
        <v>2603</v>
      </c>
      <c r="X632" s="105" t="n">
        <f aca="false">P632*W632</f>
        <v>0</v>
      </c>
      <c r="Y632" s="106" t="s">
        <v>101</v>
      </c>
      <c r="Z632" s="107" t="n">
        <f aca="false">IF(EXACT(O632;Y632);Q632;0)</f>
        <v>0</v>
      </c>
      <c r="AA632" s="107" t="n">
        <f aca="false">IF(Z632=0;Q632;0)</f>
        <v>0</v>
      </c>
      <c r="AB632" s="108" t="n">
        <f aca="false">IF(U632=0,"",L632/U632-1)</f>
        <v>0.601997694967345</v>
      </c>
      <c r="AC632" s="108" t="n">
        <f aca="false">IF(W632=0,"",L632/W632-1)</f>
        <v>0.601997694967345</v>
      </c>
    </row>
    <row collapsed="false" customFormat="false" customHeight="true" hidden="false" ht="50.1" outlineLevel="0" r="633">
      <c r="A633" s="88"/>
      <c r="B633" s="88"/>
      <c r="C633" s="89"/>
      <c r="D633" s="89"/>
      <c r="E633" s="90"/>
      <c r="F633" s="91"/>
      <c r="G633" s="92"/>
      <c r="H633" s="93"/>
      <c r="I633" s="94"/>
      <c r="J633" s="95"/>
      <c r="K633" s="96" t="s">
        <v>102</v>
      </c>
      <c r="L633" s="97" t="n">
        <v>4170</v>
      </c>
      <c r="M633" s="98" t="n">
        <v>2603</v>
      </c>
      <c r="N633" s="99" t="s">
        <v>468</v>
      </c>
      <c r="O633" s="100" t="s">
        <v>101</v>
      </c>
      <c r="P633" s="101"/>
      <c r="Q633" s="97" t="n">
        <f aca="false">P633*M633</f>
        <v>0</v>
      </c>
      <c r="R633" s="102"/>
      <c r="S633" s="103" t="n">
        <v>12</v>
      </c>
      <c r="T633" s="109"/>
      <c r="U633" s="105" t="n">
        <f aca="false">IF(EXACT(O633,Y633),M633,M633*(1-'Расчет ПРЕДЗАКАЗ'!$D$10))</f>
        <v>2603</v>
      </c>
      <c r="V633" s="105" t="n">
        <f aca="false">P633*U633</f>
        <v>0</v>
      </c>
      <c r="W633" s="105" t="n">
        <f aca="false">IF(EXACT(O633,Y633),M633,M633*(1-'Расчет Прайс'!$D$10))</f>
        <v>2603</v>
      </c>
      <c r="X633" s="105" t="n">
        <f aca="false">P633*W633</f>
        <v>0</v>
      </c>
      <c r="Y633" s="106" t="s">
        <v>101</v>
      </c>
      <c r="Z633" s="107" t="n">
        <f aca="false">IF(EXACT(O633;Y633);Q633;0)</f>
        <v>0</v>
      </c>
      <c r="AA633" s="107" t="n">
        <f aca="false">IF(Z633=0;Q633;0)</f>
        <v>0</v>
      </c>
      <c r="AB633" s="108" t="n">
        <f aca="false">IF(U633=0;"";L633/U633-1)</f>
        <v>0.601997694967345</v>
      </c>
      <c r="AC633" s="108" t="n">
        <f aca="false">IF(W633=0;"";L633/W633-1)</f>
        <v>0.601997694967345</v>
      </c>
    </row>
    <row collapsed="false" customFormat="false" customHeight="true" hidden="false" ht="50.1" outlineLevel="0" r="634">
      <c r="A634" s="88"/>
      <c r="B634" s="88"/>
      <c r="C634" s="89"/>
      <c r="D634" s="89"/>
      <c r="E634" s="90"/>
      <c r="F634" s="91"/>
      <c r="G634" s="92"/>
      <c r="H634" s="93"/>
      <c r="I634" s="94"/>
      <c r="J634" s="95"/>
      <c r="K634" s="96" t="s">
        <v>123</v>
      </c>
      <c r="L634" s="97" t="n">
        <v>4170</v>
      </c>
      <c r="M634" s="98" t="n">
        <v>2603</v>
      </c>
      <c r="N634" s="99" t="s">
        <v>469</v>
      </c>
      <c r="O634" s="100" t="s">
        <v>101</v>
      </c>
      <c r="P634" s="101"/>
      <c r="Q634" s="97" t="n">
        <f aca="false">P634*M634</f>
        <v>0</v>
      </c>
      <c r="R634" s="102"/>
      <c r="S634" s="103" t="n">
        <v>22</v>
      </c>
      <c r="T634" s="109"/>
      <c r="U634" s="105" t="n">
        <f aca="false">IF(EXACT(O634,Y634),M634,M634*(1-'Расчет ПРЕДЗАКАЗ'!$D$10))</f>
        <v>2603</v>
      </c>
      <c r="V634" s="105" t="n">
        <f aca="false">P634*U634</f>
        <v>0</v>
      </c>
      <c r="W634" s="105" t="n">
        <f aca="false">IF(EXACT(O634,Y634),M634,M634*(1-'Расчет Прайс'!$D$10))</f>
        <v>2603</v>
      </c>
      <c r="X634" s="105" t="n">
        <f aca="false">P634*W634</f>
        <v>0</v>
      </c>
      <c r="Y634" s="106" t="s">
        <v>101</v>
      </c>
      <c r="Z634" s="107" t="n">
        <f aca="false">IF(EXACT(O634;Y634);Q634;0)</f>
        <v>0</v>
      </c>
      <c r="AA634" s="107" t="n">
        <f aca="false">IF(Z634=0;Q634;0)</f>
        <v>0</v>
      </c>
      <c r="AB634" s="108" t="n">
        <f aca="false">IF(U634=0;"";L634/U634-1)</f>
        <v>0.601997694967345</v>
      </c>
      <c r="AC634" s="108" t="n">
        <f aca="false">IF(W634=0;"";L634/W634-1)</f>
        <v>0.601997694967345</v>
      </c>
    </row>
    <row collapsed="false" customFormat="false" customHeight="true" hidden="false" ht="50.1" outlineLevel="0" r="635">
      <c r="A635" s="88"/>
      <c r="B635" s="88"/>
      <c r="C635" s="89"/>
      <c r="D635" s="89"/>
      <c r="E635" s="90"/>
      <c r="F635" s="91"/>
      <c r="G635" s="92"/>
      <c r="H635" s="93"/>
      <c r="I635" s="94"/>
      <c r="J635" s="95"/>
      <c r="K635" s="96" t="s">
        <v>104</v>
      </c>
      <c r="L635" s="97" t="n">
        <v>4170</v>
      </c>
      <c r="M635" s="98" t="n">
        <v>2603</v>
      </c>
      <c r="N635" s="99" t="s">
        <v>470</v>
      </c>
      <c r="O635" s="100" t="s">
        <v>101</v>
      </c>
      <c r="P635" s="101"/>
      <c r="Q635" s="97" t="n">
        <f aca="false">P635*M635</f>
        <v>0</v>
      </c>
      <c r="R635" s="102"/>
      <c r="S635" s="103" t="n">
        <v>3</v>
      </c>
      <c r="T635" s="109"/>
      <c r="U635" s="105" t="n">
        <f aca="false">IF(EXACT(O635,Y635),M635,M635*(1-'Расчет ПРЕДЗАКАЗ'!$D$10))</f>
        <v>2603</v>
      </c>
      <c r="V635" s="105" t="n">
        <f aca="false">P635*U635</f>
        <v>0</v>
      </c>
      <c r="W635" s="105" t="n">
        <f aca="false">IF(EXACT(O635,Y635),M635,M635*(1-'Расчет Прайс'!$D$10))</f>
        <v>2603</v>
      </c>
      <c r="X635" s="105" t="n">
        <f aca="false">P635*W635</f>
        <v>0</v>
      </c>
      <c r="Y635" s="106" t="s">
        <v>101</v>
      </c>
      <c r="Z635" s="107" t="n">
        <f aca="false">IF(EXACT(O635;Y635);Q635;0)</f>
        <v>0</v>
      </c>
      <c r="AA635" s="107" t="n">
        <f aca="false">IF(Z635=0;Q635;0)</f>
        <v>0</v>
      </c>
      <c r="AB635" s="108" t="n">
        <f aca="false">IF(U635=0;"";L635/U635-1)</f>
        <v>0.601997694967345</v>
      </c>
      <c r="AC635" s="108" t="n">
        <f aca="false">IF(W635=0;"";L635/W635-1)</f>
        <v>0.601997694967345</v>
      </c>
    </row>
    <row collapsed="false" customFormat="false" customHeight="true" hidden="false" ht="50.1" outlineLevel="0" r="636">
      <c r="A636" s="88"/>
      <c r="B636" s="88"/>
      <c r="C636" s="89"/>
      <c r="D636" s="89"/>
      <c r="E636" s="90"/>
      <c r="F636" s="91"/>
      <c r="G636" s="92"/>
      <c r="H636" s="93"/>
      <c r="I636" s="94"/>
      <c r="J636" s="95"/>
      <c r="K636" s="96" t="s">
        <v>106</v>
      </c>
      <c r="L636" s="97" t="n">
        <v>4170</v>
      </c>
      <c r="M636" s="98" t="n">
        <v>2603</v>
      </c>
      <c r="N636" s="99" t="s">
        <v>471</v>
      </c>
      <c r="O636" s="100" t="s">
        <v>101</v>
      </c>
      <c r="P636" s="101"/>
      <c r="Q636" s="97" t="n">
        <f aca="false">P636*M636</f>
        <v>0</v>
      </c>
      <c r="R636" s="102"/>
      <c r="S636" s="103" t="n">
        <v>47</v>
      </c>
      <c r="T636" s="109"/>
      <c r="U636" s="105" t="n">
        <f aca="false">IF(EXACT(O636,Y636),M636,M636*(1-'Расчет ПРЕДЗАКАЗ'!$D$10))</f>
        <v>2603</v>
      </c>
      <c r="V636" s="105" t="n">
        <f aca="false">P636*U636</f>
        <v>0</v>
      </c>
      <c r="W636" s="105" t="n">
        <f aca="false">IF(EXACT(O636,Y636),M636,M636*(1-'Расчет Прайс'!$D$10))</f>
        <v>2603</v>
      </c>
      <c r="X636" s="105" t="n">
        <f aca="false">P636*W636</f>
        <v>0</v>
      </c>
      <c r="Y636" s="106" t="s">
        <v>101</v>
      </c>
      <c r="Z636" s="107" t="n">
        <f aca="false">IF(EXACT(O636;Y636);Q636;0)</f>
        <v>0</v>
      </c>
      <c r="AA636" s="107" t="n">
        <f aca="false">IF(Z636=0;Q636;0)</f>
        <v>0</v>
      </c>
      <c r="AB636" s="108" t="n">
        <f aca="false">IF(U636=0;"";L636/U636-1)</f>
        <v>0.601997694967345</v>
      </c>
      <c r="AC636" s="108" t="n">
        <f aca="false">IF(W636=0;"";L636/W636-1)</f>
        <v>0.601997694967345</v>
      </c>
    </row>
    <row collapsed="false" customFormat="false" customHeight="true" hidden="false" ht="50.1" outlineLevel="0" r="637">
      <c r="A637" s="88"/>
      <c r="B637" s="88"/>
      <c r="C637" s="89"/>
      <c r="D637" s="89"/>
      <c r="E637" s="90"/>
      <c r="F637" s="91"/>
      <c r="G637" s="92"/>
      <c r="H637" s="93"/>
      <c r="I637" s="94"/>
      <c r="J637" s="95"/>
      <c r="K637" s="96" t="s">
        <v>110</v>
      </c>
      <c r="L637" s="97" t="n">
        <v>4170</v>
      </c>
      <c r="M637" s="98" t="n">
        <v>2603</v>
      </c>
      <c r="N637" s="99" t="s">
        <v>472</v>
      </c>
      <c r="O637" s="100" t="s">
        <v>101</v>
      </c>
      <c r="P637" s="101"/>
      <c r="Q637" s="97" t="n">
        <f aca="false">P637*M637</f>
        <v>0</v>
      </c>
      <c r="R637" s="102"/>
      <c r="S637" s="103" t="n">
        <v>14</v>
      </c>
      <c r="T637" s="109"/>
      <c r="U637" s="105" t="n">
        <f aca="false">IF(EXACT(O637,Y637),M637,M637*(1-'Расчет ПРЕДЗАКАЗ'!$D$10))</f>
        <v>2603</v>
      </c>
      <c r="V637" s="105" t="n">
        <f aca="false">P637*U637</f>
        <v>0</v>
      </c>
      <c r="W637" s="105" t="n">
        <f aca="false">IF(EXACT(O637,Y637),M637,M637*(1-'Расчет Прайс'!$D$10))</f>
        <v>2603</v>
      </c>
      <c r="X637" s="105" t="n">
        <f aca="false">P637*W637</f>
        <v>0</v>
      </c>
      <c r="Y637" s="106" t="s">
        <v>101</v>
      </c>
      <c r="Z637" s="107" t="n">
        <f aca="false">IF(EXACT(O637;Y637);Q637;0)</f>
        <v>0</v>
      </c>
      <c r="AA637" s="107" t="n">
        <f aca="false">IF(Z637=0;Q637;0)</f>
        <v>0</v>
      </c>
      <c r="AB637" s="108" t="n">
        <f aca="false">IF(U637=0;"";L637/U637-1)</f>
        <v>0.601997694967345</v>
      </c>
      <c r="AC637" s="108" t="n">
        <f aca="false">IF(W637=0;"";L637/W637-1)</f>
        <v>0.601997694967345</v>
      </c>
    </row>
    <row collapsed="false" customFormat="false" customHeight="true" hidden="false" ht="50.1" outlineLevel="0" r="638">
      <c r="A638" s="88"/>
      <c r="B638" s="88"/>
      <c r="C638" s="89"/>
      <c r="D638" s="89"/>
      <c r="E638" s="90"/>
      <c r="F638" s="91"/>
      <c r="G638" s="92"/>
      <c r="H638" s="93"/>
      <c r="I638" s="94"/>
      <c r="J638" s="95"/>
      <c r="K638" s="96"/>
      <c r="L638" s="97"/>
      <c r="M638" s="98"/>
      <c r="N638" s="99"/>
      <c r="O638" s="100"/>
      <c r="P638" s="101"/>
      <c r="Q638" s="97" t="n">
        <f aca="false">P638*M638</f>
        <v>0</v>
      </c>
      <c r="R638" s="102"/>
      <c r="S638" s="103"/>
      <c r="T638" s="109"/>
      <c r="U638" s="105" t="e">
        <f aca="false">IF(EXACT(O638,Y638),M638,M638*(1-'Расчет ПРЕДЗАКАЗ'!$D$10))</f>
        <v>#NAME?</v>
      </c>
      <c r="V638" s="105" t="e">
        <f aca="false">P638*U638</f>
        <v>#NAME?</v>
      </c>
      <c r="W638" s="105" t="e">
        <f aca="false">IF(EXACT(O638,Y638),M638,M638*(1-'Расчет Прайс'!$D$10))</f>
        <v>#NAME?</v>
      </c>
      <c r="X638" s="105" t="e">
        <f aca="false">P638*W638</f>
        <v>#NAME?</v>
      </c>
      <c r="Y638" s="106" t="s">
        <v>101</v>
      </c>
      <c r="Z638" s="107" t="n">
        <f aca="false">IF(EXACT(O638;Y638);Q638;0)</f>
        <v>0</v>
      </c>
      <c r="AA638" s="107" t="n">
        <f aca="false">IF(Z638=0;Q638;0)</f>
        <v>0</v>
      </c>
      <c r="AB638" s="108" t="e">
        <f aca="false">IF(U638=0;"";L638/U638-1)</f>
        <v>#NAME?</v>
      </c>
      <c r="AC638" s="108" t="e">
        <f aca="false">IF(W638=0;"";L638/W638-1)</f>
        <v>#NAME?</v>
      </c>
    </row>
    <row collapsed="false" customFormat="false" customHeight="true" hidden="false" ht="50.1" outlineLevel="0" r="639">
      <c r="A639" s="88"/>
      <c r="B639" s="88"/>
      <c r="C639" s="89"/>
      <c r="D639" s="89"/>
      <c r="E639" s="90"/>
      <c r="F639" s="91"/>
      <c r="G639" s="92"/>
      <c r="H639" s="93"/>
      <c r="I639" s="94"/>
      <c r="J639" s="95"/>
      <c r="K639" s="96"/>
      <c r="L639" s="97"/>
      <c r="M639" s="98"/>
      <c r="N639" s="99"/>
      <c r="O639" s="100"/>
      <c r="P639" s="101"/>
      <c r="Q639" s="97" t="n">
        <f aca="false">P639*M639</f>
        <v>0</v>
      </c>
      <c r="R639" s="102"/>
      <c r="S639" s="103"/>
      <c r="T639" s="109"/>
      <c r="U639" s="105" t="e">
        <f aca="false">IF(EXACT(O639,Y639),M639,M639*(1-'Расчет ПРЕДЗАКАЗ'!$D$10))</f>
        <v>#NAME?</v>
      </c>
      <c r="V639" s="105" t="e">
        <f aca="false">P639*U639</f>
        <v>#NAME?</v>
      </c>
      <c r="W639" s="105" t="e">
        <f aca="false">IF(EXACT(O639,Y639),M639,M639*(1-'Расчет Прайс'!$D$10))</f>
        <v>#NAME?</v>
      </c>
      <c r="X639" s="105" t="e">
        <f aca="false">P639*W639</f>
        <v>#NAME?</v>
      </c>
      <c r="Y639" s="106" t="s">
        <v>101</v>
      </c>
      <c r="Z639" s="107" t="n">
        <f aca="false">IF(EXACT(O639;Y639);Q639;0)</f>
        <v>0</v>
      </c>
      <c r="AA639" s="107" t="n">
        <f aca="false">IF(Z639=0;Q639;0)</f>
        <v>0</v>
      </c>
      <c r="AB639" s="108" t="e">
        <f aca="false">IF(U639=0;"";L639/U639-1)</f>
        <v>#NAME?</v>
      </c>
      <c r="AC639" s="108" t="e">
        <f aca="false">IF(W639=0;"";L639/W639-1)</f>
        <v>#NAME?</v>
      </c>
    </row>
    <row collapsed="false" customFormat="false" customHeight="true" hidden="false" ht="50.1" outlineLevel="0" r="640">
      <c r="A640" s="88"/>
      <c r="B640" s="88"/>
      <c r="C640" s="89"/>
      <c r="D640" s="89"/>
      <c r="E640" s="90"/>
      <c r="F640" s="91"/>
      <c r="G640" s="92"/>
      <c r="H640" s="93"/>
      <c r="I640" s="94"/>
      <c r="J640" s="95"/>
      <c r="K640" s="96"/>
      <c r="L640" s="97"/>
      <c r="M640" s="98"/>
      <c r="N640" s="99"/>
      <c r="O640" s="100"/>
      <c r="P640" s="101"/>
      <c r="Q640" s="97" t="n">
        <f aca="false">P640*M640</f>
        <v>0</v>
      </c>
      <c r="R640" s="102"/>
      <c r="S640" s="103"/>
      <c r="T640" s="109"/>
      <c r="U640" s="105" t="e">
        <f aca="false">IF(EXACT(O640,Y640),M640,M640*(1-'Расчет ПРЕДЗАКАЗ'!$D$10))</f>
        <v>#NAME?</v>
      </c>
      <c r="V640" s="105" t="e">
        <f aca="false">P640*U640</f>
        <v>#NAME?</v>
      </c>
      <c r="W640" s="105" t="e">
        <f aca="false">IF(EXACT(O640,Y640),M640,M640*(1-'Расчет Прайс'!$D$10))</f>
        <v>#NAME?</v>
      </c>
      <c r="X640" s="105" t="e">
        <f aca="false">P640*W640</f>
        <v>#NAME?</v>
      </c>
      <c r="Y640" s="106" t="s">
        <v>101</v>
      </c>
      <c r="Z640" s="107" t="n">
        <f aca="false">IF(EXACT(O640;Y640);Q640;0)</f>
        <v>0</v>
      </c>
      <c r="AA640" s="107" t="n">
        <f aca="false">IF(Z640=0;Q640;0)</f>
        <v>0</v>
      </c>
      <c r="AB640" s="108" t="e">
        <f aca="false">IF(U640=0;"";L640/U640-1)</f>
        <v>#NAME?</v>
      </c>
      <c r="AC640" s="108" t="e">
        <f aca="false">IF(W640=0;"";L640/W640-1)</f>
        <v>#NAME?</v>
      </c>
    </row>
    <row collapsed="false" customFormat="false" customHeight="true" hidden="false" ht="50.1" outlineLevel="0" r="641">
      <c r="A641" s="88"/>
      <c r="B641" s="88"/>
      <c r="C641" s="89"/>
      <c r="D641" s="89"/>
      <c r="E641" s="90"/>
      <c r="F641" s="91"/>
      <c r="G641" s="92"/>
      <c r="H641" s="93"/>
      <c r="I641" s="94"/>
      <c r="J641" s="95"/>
      <c r="K641" s="96"/>
      <c r="L641" s="97"/>
      <c r="M641" s="98"/>
      <c r="N641" s="112"/>
      <c r="O641" s="100"/>
      <c r="P641" s="101"/>
      <c r="Q641" s="97" t="n">
        <f aca="false">P641*M641</f>
        <v>0</v>
      </c>
      <c r="R641" s="110"/>
      <c r="S641" s="103"/>
      <c r="T641" s="111"/>
      <c r="U641" s="105" t="e">
        <f aca="false">IF(EXACT(O641,Y641),M641,M641*(1-'Расчет ПРЕДЗАКАЗ'!$D$10))</f>
        <v>#NAME?</v>
      </c>
      <c r="V641" s="105" t="e">
        <f aca="false">P641*U641</f>
        <v>#NAME?</v>
      </c>
      <c r="W641" s="105" t="e">
        <f aca="false">IF(EXACT(O641,Y641),M641,M641*(1-'Расчет Прайс'!$D$10))</f>
        <v>#NAME?</v>
      </c>
      <c r="X641" s="105" t="e">
        <f aca="false">P641*W641</f>
        <v>#NAME?</v>
      </c>
      <c r="Y641" s="106" t="s">
        <v>101</v>
      </c>
      <c r="Z641" s="107" t="n">
        <f aca="false">IF(EXACT(O641;Y641);Q641;0)</f>
        <v>0</v>
      </c>
      <c r="AA641" s="107" t="n">
        <f aca="false">IF(Z641=0;Q641;0)</f>
        <v>0</v>
      </c>
      <c r="AB641" s="108" t="e">
        <f aca="false">IF(U641=0;"";L641/U641-1)</f>
        <v>#NAME?</v>
      </c>
      <c r="AC641" s="108" t="e">
        <f aca="false">IF(W641=0;"";L641/W641-1)</f>
        <v>#NAME?</v>
      </c>
    </row>
    <row collapsed="false" customFormat="false" customHeight="true" hidden="false" ht="50.1" outlineLevel="0" r="642">
      <c r="A642" s="88"/>
      <c r="B642" s="88"/>
      <c r="C642" s="89"/>
      <c r="D642" s="89"/>
      <c r="E642" s="90"/>
      <c r="F642" s="91"/>
      <c r="G642" s="92"/>
      <c r="H642" s="93"/>
      <c r="I642" s="94"/>
      <c r="J642" s="95"/>
      <c r="K642" s="96"/>
      <c r="L642" s="97"/>
      <c r="M642" s="98"/>
      <c r="N642" s="112"/>
      <c r="O642" s="100"/>
      <c r="P642" s="101"/>
      <c r="Q642" s="97" t="n">
        <f aca="false">P642*M642</f>
        <v>0</v>
      </c>
      <c r="R642" s="110"/>
      <c r="S642" s="103"/>
      <c r="T642" s="111"/>
      <c r="U642" s="105" t="e">
        <f aca="false">IF(EXACT(O642,Y642),M642,M642*(1-'Расчет ПРЕДЗАКАЗ'!$D$10))</f>
        <v>#NAME?</v>
      </c>
      <c r="V642" s="105" t="e">
        <f aca="false">P642*U642</f>
        <v>#NAME?</v>
      </c>
      <c r="W642" s="105" t="e">
        <f aca="false">IF(EXACT(O642,Y642),M642,M642*(1-'Расчет Прайс'!$D$10))</f>
        <v>#NAME?</v>
      </c>
      <c r="X642" s="105" t="e">
        <f aca="false">P642*W642</f>
        <v>#NAME?</v>
      </c>
      <c r="Y642" s="106" t="s">
        <v>101</v>
      </c>
      <c r="Z642" s="107" t="n">
        <f aca="false">IF(EXACT(O642;Y642);Q642;0)</f>
        <v>0</v>
      </c>
      <c r="AA642" s="107" t="n">
        <f aca="false">IF(Z642=0;Q642;0)</f>
        <v>0</v>
      </c>
      <c r="AB642" s="108" t="e">
        <f aca="false">IF(U642=0;"";L642/U642-1)</f>
        <v>#NAME?</v>
      </c>
      <c r="AC642" s="108" t="e">
        <f aca="false">IF(W642=0;"";L642/W642-1)</f>
        <v>#NAME?</v>
      </c>
    </row>
    <row collapsed="false" customFormat="false" customHeight="true" hidden="false" ht="50.1" outlineLevel="0" r="643">
      <c r="A643" s="88"/>
      <c r="B643" s="88"/>
      <c r="C643" s="89"/>
      <c r="D643" s="89"/>
      <c r="E643" s="90"/>
      <c r="F643" s="91"/>
      <c r="G643" s="92"/>
      <c r="H643" s="93"/>
      <c r="I643" s="94"/>
      <c r="J643" s="95"/>
      <c r="K643" s="96"/>
      <c r="L643" s="97"/>
      <c r="M643" s="98"/>
      <c r="N643" s="110"/>
      <c r="O643" s="100"/>
      <c r="P643" s="101"/>
      <c r="Q643" s="97" t="n">
        <f aca="false">P643*M643</f>
        <v>0</v>
      </c>
      <c r="R643" s="110"/>
      <c r="S643" s="103"/>
      <c r="T643" s="111"/>
      <c r="U643" s="105" t="e">
        <f aca="false">IF(EXACT(O643,Y643),M643,M643*(1-'Расчет ПРЕДЗАКАЗ'!$D$10))</f>
        <v>#NAME?</v>
      </c>
      <c r="V643" s="105" t="e">
        <f aca="false">P643*U643</f>
        <v>#NAME?</v>
      </c>
      <c r="W643" s="105" t="e">
        <f aca="false">IF(EXACT(O643,Y643),M643,M643*(1-'Расчет Прайс'!$D$10))</f>
        <v>#NAME?</v>
      </c>
      <c r="X643" s="105" t="e">
        <f aca="false">P643*W643</f>
        <v>#NAME?</v>
      </c>
      <c r="Y643" s="106" t="s">
        <v>101</v>
      </c>
      <c r="Z643" s="107" t="n">
        <f aca="false">IF(EXACT(O643;Y643);Q643;0)</f>
        <v>0</v>
      </c>
      <c r="AA643" s="107" t="n">
        <f aca="false">IF(Z643=0;Q643;0)</f>
        <v>0</v>
      </c>
      <c r="AB643" s="108" t="e">
        <f aca="false">IF(U643=0;"";L643/U643-1)</f>
        <v>#NAME?</v>
      </c>
      <c r="AC643" s="108" t="e">
        <f aca="false">IF(W643=0;"";L643/W643-1)</f>
        <v>#NAME?</v>
      </c>
    </row>
    <row collapsed="false" customFormat="false" customHeight="true" hidden="false" ht="50.1" outlineLevel="0" r="644">
      <c r="A644" s="88"/>
      <c r="B644" s="88"/>
      <c r="C644" s="89"/>
      <c r="D644" s="89"/>
      <c r="E644" s="90"/>
      <c r="F644" s="91"/>
      <c r="G644" s="92"/>
      <c r="H644" s="93"/>
      <c r="I644" s="94"/>
      <c r="J644" s="95"/>
      <c r="K644" s="96"/>
      <c r="L644" s="97"/>
      <c r="M644" s="98"/>
      <c r="N644" s="110"/>
      <c r="O644" s="100"/>
      <c r="P644" s="101"/>
      <c r="Q644" s="97" t="n">
        <f aca="false">P644*M644</f>
        <v>0</v>
      </c>
      <c r="R644" s="110"/>
      <c r="S644" s="103"/>
      <c r="T644" s="111"/>
      <c r="U644" s="105" t="e">
        <f aca="false">IF(EXACT(O644,Y644),M644,M644*(1-'Расчет ПРЕДЗАКАЗ'!$D$10))</f>
        <v>#NAME?</v>
      </c>
      <c r="V644" s="105" t="e">
        <f aca="false">P644*U644</f>
        <v>#NAME?</v>
      </c>
      <c r="W644" s="105" t="e">
        <f aca="false">IF(EXACT(O644,Y644),M644,M644*(1-'Расчет Прайс'!$D$10))</f>
        <v>#NAME?</v>
      </c>
      <c r="X644" s="105" t="e">
        <f aca="false">P644*W644</f>
        <v>#NAME?</v>
      </c>
      <c r="Y644" s="106" t="s">
        <v>101</v>
      </c>
      <c r="Z644" s="107" t="n">
        <f aca="false">IF(EXACT(O644;Y644);Q644;0)</f>
        <v>0</v>
      </c>
      <c r="AA644" s="107" t="n">
        <f aca="false">IF(Z644=0;Q644;0)</f>
        <v>0</v>
      </c>
      <c r="AB644" s="108" t="e">
        <f aca="false">IF(U644=0;"";L644/U644-1)</f>
        <v>#NAME?</v>
      </c>
      <c r="AC644" s="108" t="e">
        <f aca="false">IF(W644=0;"";L644/W644-1)</f>
        <v>#NAME?</v>
      </c>
    </row>
    <row collapsed="false" customFormat="false" customHeight="true" hidden="false" ht="50.1" outlineLevel="0" r="645">
      <c r="A645" s="88"/>
      <c r="B645" s="88"/>
      <c r="C645" s="89"/>
      <c r="D645" s="89"/>
      <c r="E645" s="90"/>
      <c r="F645" s="91"/>
      <c r="G645" s="92"/>
      <c r="H645" s="93"/>
      <c r="I645" s="94"/>
      <c r="J645" s="95"/>
      <c r="K645" s="96"/>
      <c r="L645" s="97"/>
      <c r="M645" s="98"/>
      <c r="N645" s="110"/>
      <c r="O645" s="100"/>
      <c r="P645" s="101"/>
      <c r="Q645" s="97" t="n">
        <f aca="false">P645*M645</f>
        <v>0</v>
      </c>
      <c r="R645" s="110"/>
      <c r="S645" s="103"/>
      <c r="T645" s="111"/>
      <c r="U645" s="105" t="e">
        <f aca="false">IF(EXACT(O645,Y645),M645,M645*(1-'Расчет ПРЕДЗАКАЗ'!$D$10))</f>
        <v>#NAME?</v>
      </c>
      <c r="V645" s="105" t="e">
        <f aca="false">P645*U645</f>
        <v>#NAME?</v>
      </c>
      <c r="W645" s="105" t="e">
        <f aca="false">IF(EXACT(O645,Y645),M645,M645*(1-'Расчет Прайс'!$D$10))</f>
        <v>#NAME?</v>
      </c>
      <c r="X645" s="105" t="e">
        <f aca="false">P645*W645</f>
        <v>#NAME?</v>
      </c>
      <c r="Y645" s="106" t="s">
        <v>101</v>
      </c>
      <c r="Z645" s="107" t="n">
        <f aca="false">IF(EXACT(O645;Y645);Q645;0)</f>
        <v>0</v>
      </c>
      <c r="AA645" s="107" t="n">
        <f aca="false">IF(Z645=0;Q645;0)</f>
        <v>0</v>
      </c>
      <c r="AB645" s="108" t="e">
        <f aca="false">IF(U645=0;"";L645/U645-1)</f>
        <v>#NAME?</v>
      </c>
      <c r="AC645" s="108" t="e">
        <f aca="false">IF(W645=0;"";L645/W645-1)</f>
        <v>#NAME?</v>
      </c>
    </row>
    <row collapsed="false" customFormat="false" customHeight="true" hidden="false" ht="50.1" outlineLevel="0" r="646">
      <c r="A646" s="88"/>
      <c r="B646" s="88"/>
      <c r="C646" s="89"/>
      <c r="D646" s="89"/>
      <c r="E646" s="90"/>
      <c r="F646" s="91"/>
      <c r="G646" s="92"/>
      <c r="H646" s="93"/>
      <c r="I646" s="94"/>
      <c r="J646" s="95"/>
      <c r="K646" s="96"/>
      <c r="L646" s="97"/>
      <c r="M646" s="98"/>
      <c r="N646" s="110"/>
      <c r="O646" s="100"/>
      <c r="P646" s="101"/>
      <c r="Q646" s="97" t="n">
        <f aca="false">P646*M646</f>
        <v>0</v>
      </c>
      <c r="R646" s="110"/>
      <c r="S646" s="103"/>
      <c r="T646" s="111"/>
      <c r="U646" s="105" t="e">
        <f aca="false">IF(EXACT(O646,Y646),M646,M646*(1-'Расчет ПРЕДЗАКАЗ'!$D$10))</f>
        <v>#NAME?</v>
      </c>
      <c r="V646" s="105" t="e">
        <f aca="false">P646*U646</f>
        <v>#NAME?</v>
      </c>
      <c r="W646" s="105" t="e">
        <f aca="false">IF(EXACT(O646,Y646),M646,M646*(1-'Расчет Прайс'!$D$10))</f>
        <v>#NAME?</v>
      </c>
      <c r="X646" s="105" t="e">
        <f aca="false">P646*W646</f>
        <v>#NAME?</v>
      </c>
      <c r="Y646" s="106" t="s">
        <v>101</v>
      </c>
      <c r="Z646" s="107" t="n">
        <f aca="false">IF(EXACT(O646;Y646);Q646;0)</f>
        <v>0</v>
      </c>
      <c r="AA646" s="107" t="n">
        <f aca="false">IF(Z646=0;Q646;0)</f>
        <v>0</v>
      </c>
      <c r="AB646" s="108" t="e">
        <f aca="false">IF(U646=0;"";L646/U646-1)</f>
        <v>#NAME?</v>
      </c>
      <c r="AC646" s="108" t="e">
        <f aca="false">IF(W646=0;"";L646/W646-1)</f>
        <v>#NAME?</v>
      </c>
    </row>
    <row collapsed="false" customFormat="false" customHeight="true" hidden="false" ht="11.25" outlineLevel="0" r="647"/>
    <row collapsed="false" customFormat="false" customHeight="true" hidden="false" ht="50.1" outlineLevel="0" r="648">
      <c r="A648" s="88" t="n">
        <v>203</v>
      </c>
      <c r="B648" s="88" t="s">
        <v>473</v>
      </c>
      <c r="C648" s="89" t="s">
        <v>474</v>
      </c>
      <c r="D648" s="89" t="s">
        <v>93</v>
      </c>
      <c r="E648" s="90" t="s">
        <v>93</v>
      </c>
      <c r="F648" s="91" t="s">
        <v>425</v>
      </c>
      <c r="G648" s="92" t="s">
        <v>133</v>
      </c>
      <c r="H648" s="93" t="s">
        <v>475</v>
      </c>
      <c r="I648" s="94" t="s">
        <v>476</v>
      </c>
      <c r="J648" s="95" t="s">
        <v>98</v>
      </c>
      <c r="K648" s="96" t="s">
        <v>99</v>
      </c>
      <c r="L648" s="97" t="n">
        <v>4910</v>
      </c>
      <c r="M648" s="98" t="n">
        <v>3067</v>
      </c>
      <c r="N648" s="99" t="s">
        <v>477</v>
      </c>
      <c r="O648" s="100" t="s">
        <v>101</v>
      </c>
      <c r="P648" s="101"/>
      <c r="Q648" s="97" t="n">
        <f aca="false">P648*M648</f>
        <v>0</v>
      </c>
      <c r="R648" s="102"/>
      <c r="S648" s="103" t="n">
        <v>25</v>
      </c>
      <c r="T648" s="104"/>
      <c r="U648" s="105" t="n">
        <f aca="false">IF(EXACT(O648,Y648),M648,M648*(1-'Расчет ПРЕДЗАКАЗ'!$D$10))</f>
        <v>3067</v>
      </c>
      <c r="V648" s="105" t="n">
        <f aca="false">P648*U648</f>
        <v>0</v>
      </c>
      <c r="W648" s="105" t="n">
        <f aca="false">IF(EXACT(O648,Y648),M648,M648*(1-'Расчет Прайс'!$D$10))</f>
        <v>3067</v>
      </c>
      <c r="X648" s="105" t="n">
        <f aca="false">P648*W648</f>
        <v>0</v>
      </c>
      <c r="Y648" s="106" t="s">
        <v>101</v>
      </c>
      <c r="Z648" s="107" t="n">
        <f aca="false">IF(EXACT(O648;Y648);Q648;0)</f>
        <v>0</v>
      </c>
      <c r="AA648" s="107" t="n">
        <f aca="false">IF(Z648=0;Q648;0)</f>
        <v>0</v>
      </c>
      <c r="AB648" s="108" t="n">
        <f aca="false">IF(U648=0,"",L648/U648-1)</f>
        <v>0.600912944245191</v>
      </c>
      <c r="AC648" s="108" t="n">
        <f aca="false">IF(W648=0,"",L648/W648-1)</f>
        <v>0.600912944245191</v>
      </c>
    </row>
    <row collapsed="false" customFormat="false" customHeight="true" hidden="false" ht="50.1" outlineLevel="0" r="649">
      <c r="A649" s="88"/>
      <c r="B649" s="88"/>
      <c r="C649" s="89"/>
      <c r="D649" s="89"/>
      <c r="E649" s="90"/>
      <c r="F649" s="91"/>
      <c r="G649" s="92"/>
      <c r="H649" s="93"/>
      <c r="I649" s="94"/>
      <c r="J649" s="95"/>
      <c r="K649" s="96"/>
      <c r="L649" s="97"/>
      <c r="M649" s="98"/>
      <c r="N649" s="99"/>
      <c r="O649" s="100"/>
      <c r="P649" s="101"/>
      <c r="Q649" s="97" t="n">
        <f aca="false">P649*M649</f>
        <v>0</v>
      </c>
      <c r="R649" s="102"/>
      <c r="S649" s="103"/>
      <c r="T649" s="109"/>
      <c r="U649" s="105" t="e">
        <f aca="false">IF(EXACT(O649,Y649),M649,M649*(1-'Расчет ПРЕДЗАКАЗ'!$D$10))</f>
        <v>#NAME?</v>
      </c>
      <c r="V649" s="105" t="e">
        <f aca="false">P649*U649</f>
        <v>#NAME?</v>
      </c>
      <c r="W649" s="105" t="e">
        <f aca="false">IF(EXACT(O649,Y649),M649,M649*(1-'Расчет Прайс'!$D$10))</f>
        <v>#NAME?</v>
      </c>
      <c r="X649" s="105" t="e">
        <f aca="false">P649*W649</f>
        <v>#NAME?</v>
      </c>
      <c r="Y649" s="106" t="s">
        <v>101</v>
      </c>
      <c r="Z649" s="107" t="n">
        <f aca="false">IF(EXACT(O649;Y649);Q649;0)</f>
        <v>0</v>
      </c>
      <c r="AA649" s="107" t="n">
        <f aca="false">IF(Z649=0;Q649;0)</f>
        <v>0</v>
      </c>
      <c r="AB649" s="108" t="e">
        <f aca="false">IF(U649=0;"";L649/U649-1)</f>
        <v>#NAME?</v>
      </c>
      <c r="AC649" s="108" t="e">
        <f aca="false">IF(W649=0;"";L649/W649-1)</f>
        <v>#NAME?</v>
      </c>
    </row>
    <row collapsed="false" customFormat="false" customHeight="true" hidden="false" ht="50.1" outlineLevel="0" r="650">
      <c r="A650" s="88"/>
      <c r="B650" s="88"/>
      <c r="C650" s="89"/>
      <c r="D650" s="89"/>
      <c r="E650" s="90"/>
      <c r="F650" s="91"/>
      <c r="G650" s="92"/>
      <c r="H650" s="93"/>
      <c r="I650" s="94"/>
      <c r="J650" s="95"/>
      <c r="K650" s="96"/>
      <c r="L650" s="97"/>
      <c r="M650" s="98"/>
      <c r="N650" s="99"/>
      <c r="O650" s="100"/>
      <c r="P650" s="101"/>
      <c r="Q650" s="97" t="n">
        <f aca="false">P650*M650</f>
        <v>0</v>
      </c>
      <c r="R650" s="102"/>
      <c r="S650" s="103"/>
      <c r="T650" s="109"/>
      <c r="U650" s="105" t="e">
        <f aca="false">IF(EXACT(O650,Y650),M650,M650*(1-'Расчет ПРЕДЗАКАЗ'!$D$10))</f>
        <v>#NAME?</v>
      </c>
      <c r="V650" s="105" t="e">
        <f aca="false">P650*U650</f>
        <v>#NAME?</v>
      </c>
      <c r="W650" s="105" t="e">
        <f aca="false">IF(EXACT(O650,Y650),M650,M650*(1-'Расчет Прайс'!$D$10))</f>
        <v>#NAME?</v>
      </c>
      <c r="X650" s="105" t="e">
        <f aca="false">P650*W650</f>
        <v>#NAME?</v>
      </c>
      <c r="Y650" s="106" t="s">
        <v>101</v>
      </c>
      <c r="Z650" s="107" t="n">
        <f aca="false">IF(EXACT(O650;Y650);Q650;0)</f>
        <v>0</v>
      </c>
      <c r="AA650" s="107" t="n">
        <f aca="false">IF(Z650=0;Q650;0)</f>
        <v>0</v>
      </c>
      <c r="AB650" s="108" t="e">
        <f aca="false">IF(U650=0;"";L650/U650-1)</f>
        <v>#NAME?</v>
      </c>
      <c r="AC650" s="108" t="e">
        <f aca="false">IF(W650=0;"";L650/W650-1)</f>
        <v>#NAME?</v>
      </c>
    </row>
    <row collapsed="false" customFormat="false" customHeight="true" hidden="false" ht="50.1" outlineLevel="0" r="651">
      <c r="A651" s="88"/>
      <c r="B651" s="88"/>
      <c r="C651" s="89"/>
      <c r="D651" s="89"/>
      <c r="E651" s="90"/>
      <c r="F651" s="91"/>
      <c r="G651" s="92"/>
      <c r="H651" s="93"/>
      <c r="I651" s="94"/>
      <c r="J651" s="95"/>
      <c r="K651" s="96"/>
      <c r="L651" s="97"/>
      <c r="M651" s="98"/>
      <c r="N651" s="99"/>
      <c r="O651" s="100"/>
      <c r="P651" s="101"/>
      <c r="Q651" s="97" t="n">
        <f aca="false">P651*M651</f>
        <v>0</v>
      </c>
      <c r="R651" s="102"/>
      <c r="S651" s="103"/>
      <c r="T651" s="109"/>
      <c r="U651" s="105" t="e">
        <f aca="false">IF(EXACT(O651,Y651),M651,M651*(1-'Расчет ПРЕДЗАКАЗ'!$D$10))</f>
        <v>#NAME?</v>
      </c>
      <c r="V651" s="105" t="e">
        <f aca="false">P651*U651</f>
        <v>#NAME?</v>
      </c>
      <c r="W651" s="105" t="e">
        <f aca="false">IF(EXACT(O651,Y651),M651,M651*(1-'Расчет Прайс'!$D$10))</f>
        <v>#NAME?</v>
      </c>
      <c r="X651" s="105" t="e">
        <f aca="false">P651*W651</f>
        <v>#NAME?</v>
      </c>
      <c r="Y651" s="106" t="s">
        <v>101</v>
      </c>
      <c r="Z651" s="107" t="n">
        <f aca="false">IF(EXACT(O651;Y651);Q651;0)</f>
        <v>0</v>
      </c>
      <c r="AA651" s="107" t="n">
        <f aca="false">IF(Z651=0;Q651;0)</f>
        <v>0</v>
      </c>
      <c r="AB651" s="108" t="e">
        <f aca="false">IF(U651=0;"";L651/U651-1)</f>
        <v>#NAME?</v>
      </c>
      <c r="AC651" s="108" t="e">
        <f aca="false">IF(W651=0;"";L651/W651-1)</f>
        <v>#NAME?</v>
      </c>
    </row>
    <row collapsed="false" customFormat="false" customHeight="true" hidden="false" ht="50.1" outlineLevel="0" r="652">
      <c r="A652" s="88"/>
      <c r="B652" s="88"/>
      <c r="C652" s="89"/>
      <c r="D652" s="89"/>
      <c r="E652" s="90"/>
      <c r="F652" s="91"/>
      <c r="G652" s="92"/>
      <c r="H652" s="93"/>
      <c r="I652" s="94"/>
      <c r="J652" s="95"/>
      <c r="K652" s="96"/>
      <c r="L652" s="97"/>
      <c r="M652" s="98"/>
      <c r="N652" s="99"/>
      <c r="O652" s="100"/>
      <c r="P652" s="101"/>
      <c r="Q652" s="97" t="n">
        <f aca="false">P652*M652</f>
        <v>0</v>
      </c>
      <c r="R652" s="102"/>
      <c r="S652" s="103"/>
      <c r="T652" s="109"/>
      <c r="U652" s="105" t="e">
        <f aca="false">IF(EXACT(O652,Y652),M652,M652*(1-'Расчет ПРЕДЗАКАЗ'!$D$10))</f>
        <v>#NAME?</v>
      </c>
      <c r="V652" s="105" t="e">
        <f aca="false">P652*U652</f>
        <v>#NAME?</v>
      </c>
      <c r="W652" s="105" t="e">
        <f aca="false">IF(EXACT(O652,Y652),M652,M652*(1-'Расчет Прайс'!$D$10))</f>
        <v>#NAME?</v>
      </c>
      <c r="X652" s="105" t="e">
        <f aca="false">P652*W652</f>
        <v>#NAME?</v>
      </c>
      <c r="Y652" s="106" t="s">
        <v>101</v>
      </c>
      <c r="Z652" s="107" t="n">
        <f aca="false">IF(EXACT(O652;Y652);Q652;0)</f>
        <v>0</v>
      </c>
      <c r="AA652" s="107" t="n">
        <f aca="false">IF(Z652=0;Q652;0)</f>
        <v>0</v>
      </c>
      <c r="AB652" s="108" t="e">
        <f aca="false">IF(U652=0;"";L652/U652-1)</f>
        <v>#NAME?</v>
      </c>
      <c r="AC652" s="108" t="e">
        <f aca="false">IF(W652=0;"";L652/W652-1)</f>
        <v>#NAME?</v>
      </c>
    </row>
    <row collapsed="false" customFormat="false" customHeight="true" hidden="false" ht="50.1" outlineLevel="0" r="653">
      <c r="A653" s="88"/>
      <c r="B653" s="88"/>
      <c r="C653" s="89"/>
      <c r="D653" s="89"/>
      <c r="E653" s="90"/>
      <c r="F653" s="91"/>
      <c r="G653" s="92"/>
      <c r="H653" s="93"/>
      <c r="I653" s="94"/>
      <c r="J653" s="95"/>
      <c r="K653" s="96"/>
      <c r="L653" s="97"/>
      <c r="M653" s="98"/>
      <c r="N653" s="99"/>
      <c r="O653" s="100"/>
      <c r="P653" s="101"/>
      <c r="Q653" s="97" t="n">
        <f aca="false">P653*M653</f>
        <v>0</v>
      </c>
      <c r="R653" s="102"/>
      <c r="S653" s="103"/>
      <c r="T653" s="109"/>
      <c r="U653" s="105" t="e">
        <f aca="false">IF(EXACT(O653,Y653),M653,M653*(1-'Расчет ПРЕДЗАКАЗ'!$D$10))</f>
        <v>#NAME?</v>
      </c>
      <c r="V653" s="105" t="e">
        <f aca="false">P653*U653</f>
        <v>#NAME?</v>
      </c>
      <c r="W653" s="105" t="e">
        <f aca="false">IF(EXACT(O653,Y653),M653,M653*(1-'Расчет Прайс'!$D$10))</f>
        <v>#NAME?</v>
      </c>
      <c r="X653" s="105" t="e">
        <f aca="false">P653*W653</f>
        <v>#NAME?</v>
      </c>
      <c r="Y653" s="106" t="s">
        <v>101</v>
      </c>
      <c r="Z653" s="107" t="n">
        <f aca="false">IF(EXACT(O653;Y653);Q653;0)</f>
        <v>0</v>
      </c>
      <c r="AA653" s="107" t="n">
        <f aca="false">IF(Z653=0;Q653;0)</f>
        <v>0</v>
      </c>
      <c r="AB653" s="108" t="e">
        <f aca="false">IF(U653=0;"";L653/U653-1)</f>
        <v>#NAME?</v>
      </c>
      <c r="AC653" s="108" t="e">
        <f aca="false">IF(W653=0;"";L653/W653-1)</f>
        <v>#NAME?</v>
      </c>
    </row>
    <row collapsed="false" customFormat="false" customHeight="true" hidden="false" ht="50.1" outlineLevel="0" r="654">
      <c r="A654" s="88"/>
      <c r="B654" s="88"/>
      <c r="C654" s="89"/>
      <c r="D654" s="89"/>
      <c r="E654" s="90"/>
      <c r="F654" s="91"/>
      <c r="G654" s="92"/>
      <c r="H654" s="93"/>
      <c r="I654" s="94"/>
      <c r="J654" s="95"/>
      <c r="K654" s="96"/>
      <c r="L654" s="97"/>
      <c r="M654" s="98"/>
      <c r="N654" s="99"/>
      <c r="O654" s="100"/>
      <c r="P654" s="101"/>
      <c r="Q654" s="97" t="n">
        <f aca="false">P654*M654</f>
        <v>0</v>
      </c>
      <c r="R654" s="102"/>
      <c r="S654" s="103"/>
      <c r="T654" s="109"/>
      <c r="U654" s="105" t="e">
        <f aca="false">IF(EXACT(O654,Y654),M654,M654*(1-'Расчет ПРЕДЗАКАЗ'!$D$10))</f>
        <v>#NAME?</v>
      </c>
      <c r="V654" s="105" t="e">
        <f aca="false">P654*U654</f>
        <v>#NAME?</v>
      </c>
      <c r="W654" s="105" t="e">
        <f aca="false">IF(EXACT(O654,Y654),M654,M654*(1-'Расчет Прайс'!$D$10))</f>
        <v>#NAME?</v>
      </c>
      <c r="X654" s="105" t="e">
        <f aca="false">P654*W654</f>
        <v>#NAME?</v>
      </c>
      <c r="Y654" s="106" t="s">
        <v>101</v>
      </c>
      <c r="Z654" s="107" t="n">
        <f aca="false">IF(EXACT(O654;Y654);Q654;0)</f>
        <v>0</v>
      </c>
      <c r="AA654" s="107" t="n">
        <f aca="false">IF(Z654=0;Q654;0)</f>
        <v>0</v>
      </c>
      <c r="AB654" s="108" t="e">
        <f aca="false">IF(U654=0;"";L654/U654-1)</f>
        <v>#NAME?</v>
      </c>
      <c r="AC654" s="108" t="e">
        <f aca="false">IF(W654=0;"";L654/W654-1)</f>
        <v>#NAME?</v>
      </c>
    </row>
    <row collapsed="false" customFormat="false" customHeight="true" hidden="false" ht="50.1" outlineLevel="0" r="655">
      <c r="A655" s="88"/>
      <c r="B655" s="88"/>
      <c r="C655" s="89"/>
      <c r="D655" s="89"/>
      <c r="E655" s="90"/>
      <c r="F655" s="91"/>
      <c r="G655" s="92"/>
      <c r="H655" s="93"/>
      <c r="I655" s="94"/>
      <c r="J655" s="95"/>
      <c r="K655" s="96"/>
      <c r="L655" s="97"/>
      <c r="M655" s="98"/>
      <c r="N655" s="99"/>
      <c r="O655" s="100"/>
      <c r="P655" s="101"/>
      <c r="Q655" s="97" t="n">
        <f aca="false">P655*M655</f>
        <v>0</v>
      </c>
      <c r="R655" s="102"/>
      <c r="S655" s="103"/>
      <c r="T655" s="109"/>
      <c r="U655" s="105" t="e">
        <f aca="false">IF(EXACT(O655,Y655),M655,M655*(1-'Расчет ПРЕДЗАКАЗ'!$D$10))</f>
        <v>#NAME?</v>
      </c>
      <c r="V655" s="105" t="e">
        <f aca="false">P655*U655</f>
        <v>#NAME?</v>
      </c>
      <c r="W655" s="105" t="e">
        <f aca="false">IF(EXACT(O655,Y655),M655,M655*(1-'Расчет Прайс'!$D$10))</f>
        <v>#NAME?</v>
      </c>
      <c r="X655" s="105" t="e">
        <f aca="false">P655*W655</f>
        <v>#NAME?</v>
      </c>
      <c r="Y655" s="106" t="s">
        <v>101</v>
      </c>
      <c r="Z655" s="107" t="n">
        <f aca="false">IF(EXACT(O655;Y655);Q655;0)</f>
        <v>0</v>
      </c>
      <c r="AA655" s="107" t="n">
        <f aca="false">IF(Z655=0;Q655;0)</f>
        <v>0</v>
      </c>
      <c r="AB655" s="108" t="e">
        <f aca="false">IF(U655=0;"";L655/U655-1)</f>
        <v>#NAME?</v>
      </c>
      <c r="AC655" s="108" t="e">
        <f aca="false">IF(W655=0;"";L655/W655-1)</f>
        <v>#NAME?</v>
      </c>
    </row>
    <row collapsed="false" customFormat="false" customHeight="true" hidden="false" ht="50.1" outlineLevel="0" r="656">
      <c r="A656" s="88"/>
      <c r="B656" s="88"/>
      <c r="C656" s="89"/>
      <c r="D656" s="89"/>
      <c r="E656" s="90"/>
      <c r="F656" s="91"/>
      <c r="G656" s="92"/>
      <c r="H656" s="93"/>
      <c r="I656" s="94"/>
      <c r="J656" s="95"/>
      <c r="K656" s="96"/>
      <c r="L656" s="97"/>
      <c r="M656" s="98"/>
      <c r="N656" s="99"/>
      <c r="O656" s="100"/>
      <c r="P656" s="101"/>
      <c r="Q656" s="97" t="n">
        <f aca="false">P656*M656</f>
        <v>0</v>
      </c>
      <c r="R656" s="102"/>
      <c r="S656" s="103"/>
      <c r="T656" s="109"/>
      <c r="U656" s="105" t="e">
        <f aca="false">IF(EXACT(O656,Y656),M656,M656*(1-'Расчет ПРЕДЗАКАЗ'!$D$10))</f>
        <v>#NAME?</v>
      </c>
      <c r="V656" s="105" t="e">
        <f aca="false">P656*U656</f>
        <v>#NAME?</v>
      </c>
      <c r="W656" s="105" t="e">
        <f aca="false">IF(EXACT(O656,Y656),M656,M656*(1-'Расчет Прайс'!$D$10))</f>
        <v>#NAME?</v>
      </c>
      <c r="X656" s="105" t="e">
        <f aca="false">P656*W656</f>
        <v>#NAME?</v>
      </c>
      <c r="Y656" s="106" t="s">
        <v>101</v>
      </c>
      <c r="Z656" s="107" t="n">
        <f aca="false">IF(EXACT(O656;Y656);Q656;0)</f>
        <v>0</v>
      </c>
      <c r="AA656" s="107" t="n">
        <f aca="false">IF(Z656=0;Q656;0)</f>
        <v>0</v>
      </c>
      <c r="AB656" s="108" t="e">
        <f aca="false">IF(U656=0;"";L656/U656-1)</f>
        <v>#NAME?</v>
      </c>
      <c r="AC656" s="108" t="e">
        <f aca="false">IF(W656=0;"";L656/W656-1)</f>
        <v>#NAME?</v>
      </c>
    </row>
    <row collapsed="false" customFormat="false" customHeight="true" hidden="false" ht="50.1" outlineLevel="0" r="657">
      <c r="A657" s="88"/>
      <c r="B657" s="88"/>
      <c r="C657" s="89"/>
      <c r="D657" s="89"/>
      <c r="E657" s="90"/>
      <c r="F657" s="91"/>
      <c r="G657" s="92"/>
      <c r="H657" s="93"/>
      <c r="I657" s="94"/>
      <c r="J657" s="95"/>
      <c r="K657" s="96"/>
      <c r="L657" s="97"/>
      <c r="M657" s="98"/>
      <c r="N657" s="112"/>
      <c r="O657" s="100"/>
      <c r="P657" s="101"/>
      <c r="Q657" s="97" t="n">
        <f aca="false">P657*M657</f>
        <v>0</v>
      </c>
      <c r="R657" s="110"/>
      <c r="S657" s="103"/>
      <c r="T657" s="111"/>
      <c r="U657" s="105" t="e">
        <f aca="false">IF(EXACT(O657,Y657),M657,M657*(1-'Расчет ПРЕДЗАКАЗ'!$D$10))</f>
        <v>#NAME?</v>
      </c>
      <c r="V657" s="105" t="e">
        <f aca="false">P657*U657</f>
        <v>#NAME?</v>
      </c>
      <c r="W657" s="105" t="e">
        <f aca="false">IF(EXACT(O657,Y657),M657,M657*(1-'Расчет Прайс'!$D$10))</f>
        <v>#NAME?</v>
      </c>
      <c r="X657" s="105" t="e">
        <f aca="false">P657*W657</f>
        <v>#NAME?</v>
      </c>
      <c r="Y657" s="106" t="s">
        <v>101</v>
      </c>
      <c r="Z657" s="107" t="n">
        <f aca="false">IF(EXACT(O657;Y657);Q657;0)</f>
        <v>0</v>
      </c>
      <c r="AA657" s="107" t="n">
        <f aca="false">IF(Z657=0;Q657;0)</f>
        <v>0</v>
      </c>
      <c r="AB657" s="108" t="e">
        <f aca="false">IF(U657=0;"";L657/U657-1)</f>
        <v>#NAME?</v>
      </c>
      <c r="AC657" s="108" t="e">
        <f aca="false">IF(W657=0;"";L657/W657-1)</f>
        <v>#NAME?</v>
      </c>
    </row>
    <row collapsed="false" customFormat="false" customHeight="true" hidden="false" ht="50.1" outlineLevel="0" r="658">
      <c r="A658" s="88"/>
      <c r="B658" s="88"/>
      <c r="C658" s="89"/>
      <c r="D658" s="89"/>
      <c r="E658" s="90"/>
      <c r="F658" s="91"/>
      <c r="G658" s="92"/>
      <c r="H658" s="93"/>
      <c r="I658" s="94"/>
      <c r="J658" s="95"/>
      <c r="K658" s="96"/>
      <c r="L658" s="97"/>
      <c r="M658" s="98"/>
      <c r="N658" s="112"/>
      <c r="O658" s="100"/>
      <c r="P658" s="101"/>
      <c r="Q658" s="97" t="n">
        <f aca="false">P658*M658</f>
        <v>0</v>
      </c>
      <c r="R658" s="110"/>
      <c r="S658" s="103"/>
      <c r="T658" s="111"/>
      <c r="U658" s="105" t="e">
        <f aca="false">IF(EXACT(O658,Y658),M658,M658*(1-'Расчет ПРЕДЗАКАЗ'!$D$10))</f>
        <v>#NAME?</v>
      </c>
      <c r="V658" s="105" t="e">
        <f aca="false">P658*U658</f>
        <v>#NAME?</v>
      </c>
      <c r="W658" s="105" t="e">
        <f aca="false">IF(EXACT(O658,Y658),M658,M658*(1-'Расчет Прайс'!$D$10))</f>
        <v>#NAME?</v>
      </c>
      <c r="X658" s="105" t="e">
        <f aca="false">P658*W658</f>
        <v>#NAME?</v>
      </c>
      <c r="Y658" s="106" t="s">
        <v>101</v>
      </c>
      <c r="Z658" s="107" t="n">
        <f aca="false">IF(EXACT(O658;Y658);Q658;0)</f>
        <v>0</v>
      </c>
      <c r="AA658" s="107" t="n">
        <f aca="false">IF(Z658=0;Q658;0)</f>
        <v>0</v>
      </c>
      <c r="AB658" s="108" t="e">
        <f aca="false">IF(U658=0;"";L658/U658-1)</f>
        <v>#NAME?</v>
      </c>
      <c r="AC658" s="108" t="e">
        <f aca="false">IF(W658=0;"";L658/W658-1)</f>
        <v>#NAME?</v>
      </c>
    </row>
    <row collapsed="false" customFormat="false" customHeight="true" hidden="false" ht="50.1" outlineLevel="0" r="659">
      <c r="A659" s="88"/>
      <c r="B659" s="88"/>
      <c r="C659" s="89"/>
      <c r="D659" s="89"/>
      <c r="E659" s="90"/>
      <c r="F659" s="91"/>
      <c r="G659" s="92"/>
      <c r="H659" s="93"/>
      <c r="I659" s="94"/>
      <c r="J659" s="95"/>
      <c r="K659" s="96"/>
      <c r="L659" s="97"/>
      <c r="M659" s="98"/>
      <c r="N659" s="110"/>
      <c r="O659" s="100"/>
      <c r="P659" s="101"/>
      <c r="Q659" s="97" t="n">
        <f aca="false">P659*M659</f>
        <v>0</v>
      </c>
      <c r="R659" s="110"/>
      <c r="S659" s="103"/>
      <c r="T659" s="111"/>
      <c r="U659" s="105" t="e">
        <f aca="false">IF(EXACT(O659,Y659),M659,M659*(1-'Расчет ПРЕДЗАКАЗ'!$D$10))</f>
        <v>#NAME?</v>
      </c>
      <c r="V659" s="105" t="e">
        <f aca="false">P659*U659</f>
        <v>#NAME?</v>
      </c>
      <c r="W659" s="105" t="e">
        <f aca="false">IF(EXACT(O659,Y659),M659,M659*(1-'Расчет Прайс'!$D$10))</f>
        <v>#NAME?</v>
      </c>
      <c r="X659" s="105" t="e">
        <f aca="false">P659*W659</f>
        <v>#NAME?</v>
      </c>
      <c r="Y659" s="106" t="s">
        <v>101</v>
      </c>
      <c r="Z659" s="107" t="n">
        <f aca="false">IF(EXACT(O659;Y659);Q659;0)</f>
        <v>0</v>
      </c>
      <c r="AA659" s="107" t="n">
        <f aca="false">IF(Z659=0;Q659;0)</f>
        <v>0</v>
      </c>
      <c r="AB659" s="108" t="e">
        <f aca="false">IF(U659=0;"";L659/U659-1)</f>
        <v>#NAME?</v>
      </c>
      <c r="AC659" s="108" t="e">
        <f aca="false">IF(W659=0;"";L659/W659-1)</f>
        <v>#NAME?</v>
      </c>
    </row>
    <row collapsed="false" customFormat="false" customHeight="true" hidden="false" ht="50.1" outlineLevel="0" r="660">
      <c r="A660" s="88"/>
      <c r="B660" s="88"/>
      <c r="C660" s="89"/>
      <c r="D660" s="89"/>
      <c r="E660" s="90"/>
      <c r="F660" s="91"/>
      <c r="G660" s="92"/>
      <c r="H660" s="93"/>
      <c r="I660" s="94"/>
      <c r="J660" s="95"/>
      <c r="K660" s="96"/>
      <c r="L660" s="97"/>
      <c r="M660" s="98"/>
      <c r="N660" s="110"/>
      <c r="O660" s="100"/>
      <c r="P660" s="101"/>
      <c r="Q660" s="97" t="n">
        <f aca="false">P660*M660</f>
        <v>0</v>
      </c>
      <c r="R660" s="110"/>
      <c r="S660" s="103"/>
      <c r="T660" s="111"/>
      <c r="U660" s="105" t="e">
        <f aca="false">IF(EXACT(O660,Y660),M660,M660*(1-'Расчет ПРЕДЗАКАЗ'!$D$10))</f>
        <v>#NAME?</v>
      </c>
      <c r="V660" s="105" t="e">
        <f aca="false">P660*U660</f>
        <v>#NAME?</v>
      </c>
      <c r="W660" s="105" t="e">
        <f aca="false">IF(EXACT(O660,Y660),M660,M660*(1-'Расчет Прайс'!$D$10))</f>
        <v>#NAME?</v>
      </c>
      <c r="X660" s="105" t="e">
        <f aca="false">P660*W660</f>
        <v>#NAME?</v>
      </c>
      <c r="Y660" s="106" t="s">
        <v>101</v>
      </c>
      <c r="Z660" s="107" t="n">
        <f aca="false">IF(EXACT(O660;Y660);Q660;0)</f>
        <v>0</v>
      </c>
      <c r="AA660" s="107" t="n">
        <f aca="false">IF(Z660=0;Q660;0)</f>
        <v>0</v>
      </c>
      <c r="AB660" s="108" t="e">
        <f aca="false">IF(U660=0;"";L660/U660-1)</f>
        <v>#NAME?</v>
      </c>
      <c r="AC660" s="108" t="e">
        <f aca="false">IF(W660=0;"";L660/W660-1)</f>
        <v>#NAME?</v>
      </c>
    </row>
    <row collapsed="false" customFormat="false" customHeight="true" hidden="false" ht="50.1" outlineLevel="0" r="661">
      <c r="A661" s="88"/>
      <c r="B661" s="88"/>
      <c r="C661" s="89"/>
      <c r="D661" s="89"/>
      <c r="E661" s="90"/>
      <c r="F661" s="91"/>
      <c r="G661" s="92"/>
      <c r="H661" s="93"/>
      <c r="I661" s="94"/>
      <c r="J661" s="95"/>
      <c r="K661" s="96"/>
      <c r="L661" s="97"/>
      <c r="M661" s="98"/>
      <c r="N661" s="110"/>
      <c r="O661" s="100"/>
      <c r="P661" s="101"/>
      <c r="Q661" s="97" t="n">
        <f aca="false">P661*M661</f>
        <v>0</v>
      </c>
      <c r="R661" s="110"/>
      <c r="S661" s="103"/>
      <c r="T661" s="111"/>
      <c r="U661" s="105" t="e">
        <f aca="false">IF(EXACT(O661,Y661),M661,M661*(1-'Расчет ПРЕДЗАКАЗ'!$D$10))</f>
        <v>#NAME?</v>
      </c>
      <c r="V661" s="105" t="e">
        <f aca="false">P661*U661</f>
        <v>#NAME?</v>
      </c>
      <c r="W661" s="105" t="e">
        <f aca="false">IF(EXACT(O661,Y661),M661,M661*(1-'Расчет Прайс'!$D$10))</f>
        <v>#NAME?</v>
      </c>
      <c r="X661" s="105" t="e">
        <f aca="false">P661*W661</f>
        <v>#NAME?</v>
      </c>
      <c r="Y661" s="106" t="s">
        <v>101</v>
      </c>
      <c r="Z661" s="107" t="n">
        <f aca="false">IF(EXACT(O661;Y661);Q661;0)</f>
        <v>0</v>
      </c>
      <c r="AA661" s="107" t="n">
        <f aca="false">IF(Z661=0;Q661;0)</f>
        <v>0</v>
      </c>
      <c r="AB661" s="108" t="e">
        <f aca="false">IF(U661=0;"";L661/U661-1)</f>
        <v>#NAME?</v>
      </c>
      <c r="AC661" s="108" t="e">
        <f aca="false">IF(W661=0;"";L661/W661-1)</f>
        <v>#NAME?</v>
      </c>
    </row>
    <row collapsed="false" customFormat="false" customHeight="true" hidden="false" ht="50.1" outlineLevel="0" r="662">
      <c r="A662" s="88"/>
      <c r="B662" s="88"/>
      <c r="C662" s="89"/>
      <c r="D662" s="89"/>
      <c r="E662" s="90"/>
      <c r="F662" s="91"/>
      <c r="G662" s="92"/>
      <c r="H662" s="93"/>
      <c r="I662" s="94"/>
      <c r="J662" s="95"/>
      <c r="K662" s="96"/>
      <c r="L662" s="97"/>
      <c r="M662" s="98"/>
      <c r="N662" s="110"/>
      <c r="O662" s="100"/>
      <c r="P662" s="101"/>
      <c r="Q662" s="97" t="n">
        <f aca="false">P662*M662</f>
        <v>0</v>
      </c>
      <c r="R662" s="110"/>
      <c r="S662" s="103"/>
      <c r="T662" s="111"/>
      <c r="U662" s="105" t="e">
        <f aca="false">IF(EXACT(O662,Y662),M662,M662*(1-'Расчет ПРЕДЗАКАЗ'!$D$10))</f>
        <v>#NAME?</v>
      </c>
      <c r="V662" s="105" t="e">
        <f aca="false">P662*U662</f>
        <v>#NAME?</v>
      </c>
      <c r="W662" s="105" t="e">
        <f aca="false">IF(EXACT(O662,Y662),M662,M662*(1-'Расчет Прайс'!$D$10))</f>
        <v>#NAME?</v>
      </c>
      <c r="X662" s="105" t="e">
        <f aca="false">P662*W662</f>
        <v>#NAME?</v>
      </c>
      <c r="Y662" s="106" t="s">
        <v>101</v>
      </c>
      <c r="Z662" s="107" t="n">
        <f aca="false">IF(EXACT(O662;Y662);Q662;0)</f>
        <v>0</v>
      </c>
      <c r="AA662" s="107" t="n">
        <f aca="false">IF(Z662=0;Q662;0)</f>
        <v>0</v>
      </c>
      <c r="AB662" s="108" t="e">
        <f aca="false">IF(U662=0;"";L662/U662-1)</f>
        <v>#NAME?</v>
      </c>
      <c r="AC662" s="108" t="e">
        <f aca="false">IF(W662=0;"";L662/W662-1)</f>
        <v>#NAME?</v>
      </c>
    </row>
    <row collapsed="false" customFormat="false" customHeight="true" hidden="false" ht="11.25" outlineLevel="0" r="663"/>
    <row collapsed="false" customFormat="false" customHeight="true" hidden="false" ht="50.1" outlineLevel="0" r="664">
      <c r="A664" s="88" t="n">
        <v>204</v>
      </c>
      <c r="B664" s="88" t="s">
        <v>478</v>
      </c>
      <c r="C664" s="89" t="s">
        <v>479</v>
      </c>
      <c r="D664" s="89" t="s">
        <v>93</v>
      </c>
      <c r="E664" s="90" t="s">
        <v>93</v>
      </c>
      <c r="F664" s="91" t="s">
        <v>480</v>
      </c>
      <c r="G664" s="92" t="s">
        <v>416</v>
      </c>
      <c r="H664" s="93" t="s">
        <v>481</v>
      </c>
      <c r="I664" s="94" t="s">
        <v>482</v>
      </c>
      <c r="J664" s="95" t="s">
        <v>98</v>
      </c>
      <c r="K664" s="96" t="s">
        <v>223</v>
      </c>
      <c r="L664" s="97" t="n">
        <v>1800</v>
      </c>
      <c r="M664" s="98" t="n">
        <v>1123</v>
      </c>
      <c r="N664" s="99" t="s">
        <v>483</v>
      </c>
      <c r="O664" s="100" t="s">
        <v>101</v>
      </c>
      <c r="P664" s="101"/>
      <c r="Q664" s="97" t="n">
        <f aca="false">P664*M664</f>
        <v>0</v>
      </c>
      <c r="R664" s="102"/>
      <c r="S664" s="103" t="n">
        <v>1</v>
      </c>
      <c r="T664" s="104"/>
      <c r="U664" s="105" t="n">
        <f aca="false">IF(EXACT(O664,Y664),M664,M664*(1-'Расчет ПРЕДЗАКАЗ'!$D$10))</f>
        <v>1123</v>
      </c>
      <c r="V664" s="105" t="n">
        <f aca="false">P664*U664</f>
        <v>0</v>
      </c>
      <c r="W664" s="105" t="n">
        <f aca="false">IF(EXACT(O664,Y664),M664,M664*(1-'Расчет Прайс'!$D$10))</f>
        <v>1123</v>
      </c>
      <c r="X664" s="105" t="n">
        <f aca="false">P664*W664</f>
        <v>0</v>
      </c>
      <c r="Y664" s="106" t="s">
        <v>101</v>
      </c>
      <c r="Z664" s="107" t="n">
        <f aca="false">IF(EXACT(O664;Y664);Q664;0)</f>
        <v>0</v>
      </c>
      <c r="AA664" s="107" t="n">
        <f aca="false">IF(Z664=0;Q664;0)</f>
        <v>0</v>
      </c>
      <c r="AB664" s="108" t="n">
        <f aca="false">IF(U664=0,"",L664/U664-1)</f>
        <v>0.602849510240427</v>
      </c>
      <c r="AC664" s="108" t="n">
        <f aca="false">IF(W664=0,"",L664/W664-1)</f>
        <v>0.602849510240427</v>
      </c>
    </row>
    <row collapsed="false" customFormat="false" customHeight="true" hidden="false" ht="50.1" outlineLevel="0" r="665">
      <c r="A665" s="88"/>
      <c r="B665" s="88"/>
      <c r="C665" s="89"/>
      <c r="D665" s="89"/>
      <c r="E665" s="90"/>
      <c r="F665" s="91"/>
      <c r="G665" s="92"/>
      <c r="H665" s="93"/>
      <c r="I665" s="94"/>
      <c r="J665" s="95"/>
      <c r="K665" s="96" t="s">
        <v>229</v>
      </c>
      <c r="L665" s="97" t="n">
        <v>1800</v>
      </c>
      <c r="M665" s="98" t="n">
        <v>1123</v>
      </c>
      <c r="N665" s="99" t="s">
        <v>484</v>
      </c>
      <c r="O665" s="100" t="s">
        <v>101</v>
      </c>
      <c r="P665" s="101"/>
      <c r="Q665" s="97" t="n">
        <f aca="false">P665*M665</f>
        <v>0</v>
      </c>
      <c r="R665" s="102"/>
      <c r="S665" s="103" t="n">
        <v>3</v>
      </c>
      <c r="T665" s="109"/>
      <c r="U665" s="105" t="n">
        <f aca="false">IF(EXACT(O665,Y665),M665,M665*(1-'Расчет ПРЕДЗАКАЗ'!$D$10))</f>
        <v>1123</v>
      </c>
      <c r="V665" s="105" t="n">
        <f aca="false">P665*U665</f>
        <v>0</v>
      </c>
      <c r="W665" s="105" t="n">
        <f aca="false">IF(EXACT(O665,Y665),M665,M665*(1-'Расчет Прайс'!$D$10))</f>
        <v>1123</v>
      </c>
      <c r="X665" s="105" t="n">
        <f aca="false">P665*W665</f>
        <v>0</v>
      </c>
      <c r="Y665" s="106" t="s">
        <v>101</v>
      </c>
      <c r="Z665" s="107" t="n">
        <f aca="false">IF(EXACT(O665;Y665);Q665;0)</f>
        <v>0</v>
      </c>
      <c r="AA665" s="107" t="n">
        <f aca="false">IF(Z665=0;Q665;0)</f>
        <v>0</v>
      </c>
      <c r="AB665" s="108" t="n">
        <f aca="false">IF(U665=0;"";L665/U665-1)</f>
        <v>0.602849510240427</v>
      </c>
      <c r="AC665" s="108" t="n">
        <f aca="false">IF(W665=0;"";L665/W665-1)</f>
        <v>0.602849510240427</v>
      </c>
    </row>
    <row collapsed="false" customFormat="false" customHeight="true" hidden="false" ht="50.1" outlineLevel="0" r="666">
      <c r="A666" s="88"/>
      <c r="B666" s="88"/>
      <c r="C666" s="89"/>
      <c r="D666" s="89"/>
      <c r="E666" s="90"/>
      <c r="F666" s="91"/>
      <c r="G666" s="92"/>
      <c r="H666" s="93"/>
      <c r="I666" s="94"/>
      <c r="J666" s="95"/>
      <c r="K666" s="96" t="s">
        <v>231</v>
      </c>
      <c r="L666" s="97" t="n">
        <v>1800</v>
      </c>
      <c r="M666" s="98" t="n">
        <v>1123</v>
      </c>
      <c r="N666" s="99" t="s">
        <v>485</v>
      </c>
      <c r="O666" s="100" t="s">
        <v>101</v>
      </c>
      <c r="P666" s="101"/>
      <c r="Q666" s="97" t="n">
        <f aca="false">P666*M666</f>
        <v>0</v>
      </c>
      <c r="R666" s="102"/>
      <c r="S666" s="103" t="n">
        <v>5</v>
      </c>
      <c r="T666" s="109"/>
      <c r="U666" s="105" t="n">
        <f aca="false">IF(EXACT(O666,Y666),M666,M666*(1-'Расчет ПРЕДЗАКАЗ'!$D$10))</f>
        <v>1123</v>
      </c>
      <c r="V666" s="105" t="n">
        <f aca="false">P666*U666</f>
        <v>0</v>
      </c>
      <c r="W666" s="105" t="n">
        <f aca="false">IF(EXACT(O666,Y666),M666,M666*(1-'Расчет Прайс'!$D$10))</f>
        <v>1123</v>
      </c>
      <c r="X666" s="105" t="n">
        <f aca="false">P666*W666</f>
        <v>0</v>
      </c>
      <c r="Y666" s="106" t="s">
        <v>101</v>
      </c>
      <c r="Z666" s="107" t="n">
        <f aca="false">IF(EXACT(O666;Y666);Q666;0)</f>
        <v>0</v>
      </c>
      <c r="AA666" s="107" t="n">
        <f aca="false">IF(Z666=0;Q666;0)</f>
        <v>0</v>
      </c>
      <c r="AB666" s="108" t="n">
        <f aca="false">IF(U666=0;"";L666/U666-1)</f>
        <v>0.602849510240427</v>
      </c>
      <c r="AC666" s="108" t="n">
        <f aca="false">IF(W666=0;"";L666/W666-1)</f>
        <v>0.602849510240427</v>
      </c>
    </row>
    <row collapsed="false" customFormat="false" customHeight="true" hidden="false" ht="50.1" outlineLevel="0" r="667">
      <c r="A667" s="88"/>
      <c r="B667" s="88"/>
      <c r="C667" s="89"/>
      <c r="D667" s="89"/>
      <c r="E667" s="90"/>
      <c r="F667" s="91"/>
      <c r="G667" s="92"/>
      <c r="H667" s="93"/>
      <c r="I667" s="94"/>
      <c r="J667" s="95"/>
      <c r="K667" s="96" t="s">
        <v>150</v>
      </c>
      <c r="L667" s="97" t="n">
        <v>1800</v>
      </c>
      <c r="M667" s="98" t="n">
        <v>1123</v>
      </c>
      <c r="N667" s="99" t="s">
        <v>486</v>
      </c>
      <c r="O667" s="100" t="s">
        <v>101</v>
      </c>
      <c r="P667" s="101"/>
      <c r="Q667" s="97" t="n">
        <f aca="false">P667*M667</f>
        <v>0</v>
      </c>
      <c r="R667" s="102"/>
      <c r="S667" s="103" t="n">
        <v>33</v>
      </c>
      <c r="T667" s="109"/>
      <c r="U667" s="105" t="n">
        <f aca="false">IF(EXACT(O667,Y667),M667,M667*(1-'Расчет ПРЕДЗАКАЗ'!$D$10))</f>
        <v>1123</v>
      </c>
      <c r="V667" s="105" t="n">
        <f aca="false">P667*U667</f>
        <v>0</v>
      </c>
      <c r="W667" s="105" t="n">
        <f aca="false">IF(EXACT(O667,Y667),M667,M667*(1-'Расчет Прайс'!$D$10))</f>
        <v>1123</v>
      </c>
      <c r="X667" s="105" t="n">
        <f aca="false">P667*W667</f>
        <v>0</v>
      </c>
      <c r="Y667" s="106" t="s">
        <v>101</v>
      </c>
      <c r="Z667" s="107" t="n">
        <f aca="false">IF(EXACT(O667;Y667);Q667;0)</f>
        <v>0</v>
      </c>
      <c r="AA667" s="107" t="n">
        <f aca="false">IF(Z667=0;Q667;0)</f>
        <v>0</v>
      </c>
      <c r="AB667" s="108" t="n">
        <f aca="false">IF(U667=0;"";L667/U667-1)</f>
        <v>0.602849510240427</v>
      </c>
      <c r="AC667" s="108" t="n">
        <f aca="false">IF(W667=0;"";L667/W667-1)</f>
        <v>0.602849510240427</v>
      </c>
    </row>
    <row collapsed="false" customFormat="false" customHeight="true" hidden="false" ht="50.1" outlineLevel="0" r="668">
      <c r="A668" s="88"/>
      <c r="B668" s="88"/>
      <c r="C668" s="89"/>
      <c r="D668" s="89"/>
      <c r="E668" s="90"/>
      <c r="F668" s="91"/>
      <c r="G668" s="92"/>
      <c r="H668" s="93"/>
      <c r="I668" s="94"/>
      <c r="J668" s="95"/>
      <c r="K668" s="96"/>
      <c r="L668" s="97"/>
      <c r="M668" s="98"/>
      <c r="N668" s="99"/>
      <c r="O668" s="100"/>
      <c r="P668" s="101"/>
      <c r="Q668" s="97" t="n">
        <f aca="false">P668*M668</f>
        <v>0</v>
      </c>
      <c r="R668" s="102"/>
      <c r="S668" s="103"/>
      <c r="T668" s="109"/>
      <c r="U668" s="105" t="e">
        <f aca="false">IF(EXACT(O668,Y668),M668,M668*(1-'Расчет ПРЕДЗАКАЗ'!$D$10))</f>
        <v>#NAME?</v>
      </c>
      <c r="V668" s="105" t="e">
        <f aca="false">P668*U668</f>
        <v>#NAME?</v>
      </c>
      <c r="W668" s="105" t="e">
        <f aca="false">IF(EXACT(O668,Y668),M668,M668*(1-'Расчет Прайс'!$D$10))</f>
        <v>#NAME?</v>
      </c>
      <c r="X668" s="105" t="e">
        <f aca="false">P668*W668</f>
        <v>#NAME?</v>
      </c>
      <c r="Y668" s="106" t="s">
        <v>101</v>
      </c>
      <c r="Z668" s="107" t="n">
        <f aca="false">IF(EXACT(O668;Y668);Q668;0)</f>
        <v>0</v>
      </c>
      <c r="AA668" s="107" t="n">
        <f aca="false">IF(Z668=0;Q668;0)</f>
        <v>0</v>
      </c>
      <c r="AB668" s="108" t="e">
        <f aca="false">IF(U668=0;"";L668/U668-1)</f>
        <v>#NAME?</v>
      </c>
      <c r="AC668" s="108" t="e">
        <f aca="false">IF(W668=0;"";L668/W668-1)</f>
        <v>#NAME?</v>
      </c>
    </row>
    <row collapsed="false" customFormat="false" customHeight="true" hidden="false" ht="50.1" outlineLevel="0" r="669">
      <c r="A669" s="88"/>
      <c r="B669" s="88"/>
      <c r="C669" s="89"/>
      <c r="D669" s="89"/>
      <c r="E669" s="90"/>
      <c r="F669" s="91"/>
      <c r="G669" s="92"/>
      <c r="H669" s="93"/>
      <c r="I669" s="94"/>
      <c r="J669" s="95"/>
      <c r="K669" s="96"/>
      <c r="L669" s="97"/>
      <c r="M669" s="98"/>
      <c r="N669" s="99"/>
      <c r="O669" s="100"/>
      <c r="P669" s="101"/>
      <c r="Q669" s="97" t="n">
        <f aca="false">P669*M669</f>
        <v>0</v>
      </c>
      <c r="R669" s="102"/>
      <c r="S669" s="103"/>
      <c r="T669" s="109"/>
      <c r="U669" s="105" t="e">
        <f aca="false">IF(EXACT(O669,Y669),M669,M669*(1-'Расчет ПРЕДЗАКАЗ'!$D$10))</f>
        <v>#NAME?</v>
      </c>
      <c r="V669" s="105" t="e">
        <f aca="false">P669*U669</f>
        <v>#NAME?</v>
      </c>
      <c r="W669" s="105" t="e">
        <f aca="false">IF(EXACT(O669,Y669),M669,M669*(1-'Расчет Прайс'!$D$10))</f>
        <v>#NAME?</v>
      </c>
      <c r="X669" s="105" t="e">
        <f aca="false">P669*W669</f>
        <v>#NAME?</v>
      </c>
      <c r="Y669" s="106" t="s">
        <v>101</v>
      </c>
      <c r="Z669" s="107" t="n">
        <f aca="false">IF(EXACT(O669;Y669);Q669;0)</f>
        <v>0</v>
      </c>
      <c r="AA669" s="107" t="n">
        <f aca="false">IF(Z669=0;Q669;0)</f>
        <v>0</v>
      </c>
      <c r="AB669" s="108" t="e">
        <f aca="false">IF(U669=0;"";L669/U669-1)</f>
        <v>#NAME?</v>
      </c>
      <c r="AC669" s="108" t="e">
        <f aca="false">IF(W669=0;"";L669/W669-1)</f>
        <v>#NAME?</v>
      </c>
    </row>
    <row collapsed="false" customFormat="false" customHeight="true" hidden="false" ht="50.1" outlineLevel="0" r="670">
      <c r="A670" s="88"/>
      <c r="B670" s="88"/>
      <c r="C670" s="89"/>
      <c r="D670" s="89"/>
      <c r="E670" s="90"/>
      <c r="F670" s="91"/>
      <c r="G670" s="92"/>
      <c r="H670" s="93"/>
      <c r="I670" s="94"/>
      <c r="J670" s="95"/>
      <c r="K670" s="96"/>
      <c r="L670" s="97"/>
      <c r="M670" s="98"/>
      <c r="N670" s="99"/>
      <c r="O670" s="100"/>
      <c r="P670" s="101"/>
      <c r="Q670" s="97" t="n">
        <f aca="false">P670*M670</f>
        <v>0</v>
      </c>
      <c r="R670" s="102"/>
      <c r="S670" s="103"/>
      <c r="T670" s="109"/>
      <c r="U670" s="105" t="e">
        <f aca="false">IF(EXACT(O670,Y670),M670,M670*(1-'Расчет ПРЕДЗАКАЗ'!$D$10))</f>
        <v>#NAME?</v>
      </c>
      <c r="V670" s="105" t="e">
        <f aca="false">P670*U670</f>
        <v>#NAME?</v>
      </c>
      <c r="W670" s="105" t="e">
        <f aca="false">IF(EXACT(O670,Y670),M670,M670*(1-'Расчет Прайс'!$D$10))</f>
        <v>#NAME?</v>
      </c>
      <c r="X670" s="105" t="e">
        <f aca="false">P670*W670</f>
        <v>#NAME?</v>
      </c>
      <c r="Y670" s="106" t="s">
        <v>101</v>
      </c>
      <c r="Z670" s="107" t="n">
        <f aca="false">IF(EXACT(O670;Y670);Q670;0)</f>
        <v>0</v>
      </c>
      <c r="AA670" s="107" t="n">
        <f aca="false">IF(Z670=0;Q670;0)</f>
        <v>0</v>
      </c>
      <c r="AB670" s="108" t="e">
        <f aca="false">IF(U670=0;"";L670/U670-1)</f>
        <v>#NAME?</v>
      </c>
      <c r="AC670" s="108" t="e">
        <f aca="false">IF(W670=0;"";L670/W670-1)</f>
        <v>#NAME?</v>
      </c>
    </row>
    <row collapsed="false" customFormat="false" customHeight="true" hidden="false" ht="50.1" outlineLevel="0" r="671">
      <c r="A671" s="88"/>
      <c r="B671" s="88"/>
      <c r="C671" s="89"/>
      <c r="D671" s="89"/>
      <c r="E671" s="90"/>
      <c r="F671" s="91"/>
      <c r="G671" s="92"/>
      <c r="H671" s="93"/>
      <c r="I671" s="94"/>
      <c r="J671" s="95"/>
      <c r="K671" s="96"/>
      <c r="L671" s="97"/>
      <c r="M671" s="98"/>
      <c r="N671" s="99"/>
      <c r="O671" s="100"/>
      <c r="P671" s="101"/>
      <c r="Q671" s="97" t="n">
        <f aca="false">P671*M671</f>
        <v>0</v>
      </c>
      <c r="R671" s="102"/>
      <c r="S671" s="103"/>
      <c r="T671" s="109"/>
      <c r="U671" s="105" t="e">
        <f aca="false">IF(EXACT(O671,Y671),M671,M671*(1-'Расчет ПРЕДЗАКАЗ'!$D$10))</f>
        <v>#NAME?</v>
      </c>
      <c r="V671" s="105" t="e">
        <f aca="false">P671*U671</f>
        <v>#NAME?</v>
      </c>
      <c r="W671" s="105" t="e">
        <f aca="false">IF(EXACT(O671,Y671),M671,M671*(1-'Расчет Прайс'!$D$10))</f>
        <v>#NAME?</v>
      </c>
      <c r="X671" s="105" t="e">
        <f aca="false">P671*W671</f>
        <v>#NAME?</v>
      </c>
      <c r="Y671" s="106" t="s">
        <v>101</v>
      </c>
      <c r="Z671" s="107" t="n">
        <f aca="false">IF(EXACT(O671;Y671);Q671;0)</f>
        <v>0</v>
      </c>
      <c r="AA671" s="107" t="n">
        <f aca="false">IF(Z671=0;Q671;0)</f>
        <v>0</v>
      </c>
      <c r="AB671" s="108" t="e">
        <f aca="false">IF(U671=0;"";L671/U671-1)</f>
        <v>#NAME?</v>
      </c>
      <c r="AC671" s="108" t="e">
        <f aca="false">IF(W671=0;"";L671/W671-1)</f>
        <v>#NAME?</v>
      </c>
    </row>
    <row collapsed="false" customFormat="false" customHeight="true" hidden="false" ht="50.1" outlineLevel="0" r="672">
      <c r="A672" s="88"/>
      <c r="B672" s="88"/>
      <c r="C672" s="89"/>
      <c r="D672" s="89"/>
      <c r="E672" s="90"/>
      <c r="F672" s="91"/>
      <c r="G672" s="92"/>
      <c r="H672" s="93"/>
      <c r="I672" s="94"/>
      <c r="J672" s="95"/>
      <c r="K672" s="96"/>
      <c r="L672" s="97"/>
      <c r="M672" s="98"/>
      <c r="N672" s="99"/>
      <c r="O672" s="100"/>
      <c r="P672" s="101"/>
      <c r="Q672" s="97" t="n">
        <f aca="false">P672*M672</f>
        <v>0</v>
      </c>
      <c r="R672" s="102"/>
      <c r="S672" s="103"/>
      <c r="T672" s="109"/>
      <c r="U672" s="105" t="e">
        <f aca="false">IF(EXACT(O672,Y672),M672,M672*(1-'Расчет ПРЕДЗАКАЗ'!$D$10))</f>
        <v>#NAME?</v>
      </c>
      <c r="V672" s="105" t="e">
        <f aca="false">P672*U672</f>
        <v>#NAME?</v>
      </c>
      <c r="W672" s="105" t="e">
        <f aca="false">IF(EXACT(O672,Y672),M672,M672*(1-'Расчет Прайс'!$D$10))</f>
        <v>#NAME?</v>
      </c>
      <c r="X672" s="105" t="e">
        <f aca="false">P672*W672</f>
        <v>#NAME?</v>
      </c>
      <c r="Y672" s="106" t="s">
        <v>101</v>
      </c>
      <c r="Z672" s="107" t="n">
        <f aca="false">IF(EXACT(O672;Y672);Q672;0)</f>
        <v>0</v>
      </c>
      <c r="AA672" s="107" t="n">
        <f aca="false">IF(Z672=0;Q672;0)</f>
        <v>0</v>
      </c>
      <c r="AB672" s="108" t="e">
        <f aca="false">IF(U672=0;"";L672/U672-1)</f>
        <v>#NAME?</v>
      </c>
      <c r="AC672" s="108" t="e">
        <f aca="false">IF(W672=0;"";L672/W672-1)</f>
        <v>#NAME?</v>
      </c>
    </row>
    <row collapsed="false" customFormat="false" customHeight="true" hidden="false" ht="50.1" outlineLevel="0" r="673">
      <c r="A673" s="88"/>
      <c r="B673" s="88"/>
      <c r="C673" s="89"/>
      <c r="D673" s="89"/>
      <c r="E673" s="90"/>
      <c r="F673" s="91"/>
      <c r="G673" s="92"/>
      <c r="H673" s="93"/>
      <c r="I673" s="94"/>
      <c r="J673" s="95"/>
      <c r="K673" s="96"/>
      <c r="L673" s="97"/>
      <c r="M673" s="98"/>
      <c r="N673" s="112"/>
      <c r="O673" s="100"/>
      <c r="P673" s="101"/>
      <c r="Q673" s="97" t="n">
        <f aca="false">P673*M673</f>
        <v>0</v>
      </c>
      <c r="R673" s="110"/>
      <c r="S673" s="103"/>
      <c r="T673" s="111"/>
      <c r="U673" s="105" t="e">
        <f aca="false">IF(EXACT(O673,Y673),M673,M673*(1-'Расчет ПРЕДЗАКАЗ'!$D$10))</f>
        <v>#NAME?</v>
      </c>
      <c r="V673" s="105" t="e">
        <f aca="false">P673*U673</f>
        <v>#NAME?</v>
      </c>
      <c r="W673" s="105" t="e">
        <f aca="false">IF(EXACT(O673,Y673),M673,M673*(1-'Расчет Прайс'!$D$10))</f>
        <v>#NAME?</v>
      </c>
      <c r="X673" s="105" t="e">
        <f aca="false">P673*W673</f>
        <v>#NAME?</v>
      </c>
      <c r="Y673" s="106" t="s">
        <v>101</v>
      </c>
      <c r="Z673" s="107" t="n">
        <f aca="false">IF(EXACT(O673;Y673);Q673;0)</f>
        <v>0</v>
      </c>
      <c r="AA673" s="107" t="n">
        <f aca="false">IF(Z673=0;Q673;0)</f>
        <v>0</v>
      </c>
      <c r="AB673" s="108" t="e">
        <f aca="false">IF(U673=0;"";L673/U673-1)</f>
        <v>#NAME?</v>
      </c>
      <c r="AC673" s="108" t="e">
        <f aca="false">IF(W673=0;"";L673/W673-1)</f>
        <v>#NAME?</v>
      </c>
    </row>
    <row collapsed="false" customFormat="false" customHeight="true" hidden="false" ht="50.1" outlineLevel="0" r="674">
      <c r="A674" s="88"/>
      <c r="B674" s="88"/>
      <c r="C674" s="89"/>
      <c r="D674" s="89"/>
      <c r="E674" s="90"/>
      <c r="F674" s="91"/>
      <c r="G674" s="92"/>
      <c r="H674" s="93"/>
      <c r="I674" s="94"/>
      <c r="J674" s="95"/>
      <c r="K674" s="96"/>
      <c r="L674" s="97"/>
      <c r="M674" s="98"/>
      <c r="N674" s="112"/>
      <c r="O674" s="100"/>
      <c r="P674" s="101"/>
      <c r="Q674" s="97" t="n">
        <f aca="false">P674*M674</f>
        <v>0</v>
      </c>
      <c r="R674" s="110"/>
      <c r="S674" s="103"/>
      <c r="T674" s="111"/>
      <c r="U674" s="105" t="e">
        <f aca="false">IF(EXACT(O674,Y674),M674,M674*(1-'Расчет ПРЕДЗАКАЗ'!$D$10))</f>
        <v>#NAME?</v>
      </c>
      <c r="V674" s="105" t="e">
        <f aca="false">P674*U674</f>
        <v>#NAME?</v>
      </c>
      <c r="W674" s="105" t="e">
        <f aca="false">IF(EXACT(O674,Y674),M674,M674*(1-'Расчет Прайс'!$D$10))</f>
        <v>#NAME?</v>
      </c>
      <c r="X674" s="105" t="e">
        <f aca="false">P674*W674</f>
        <v>#NAME?</v>
      </c>
      <c r="Y674" s="106" t="s">
        <v>101</v>
      </c>
      <c r="Z674" s="107" t="n">
        <f aca="false">IF(EXACT(O674;Y674);Q674;0)</f>
        <v>0</v>
      </c>
      <c r="AA674" s="107" t="n">
        <f aca="false">IF(Z674=0;Q674;0)</f>
        <v>0</v>
      </c>
      <c r="AB674" s="108" t="e">
        <f aca="false">IF(U674=0;"";L674/U674-1)</f>
        <v>#NAME?</v>
      </c>
      <c r="AC674" s="108" t="e">
        <f aca="false">IF(W674=0;"";L674/W674-1)</f>
        <v>#NAME?</v>
      </c>
    </row>
    <row collapsed="false" customFormat="false" customHeight="true" hidden="false" ht="50.1" outlineLevel="0" r="675">
      <c r="A675" s="88"/>
      <c r="B675" s="88"/>
      <c r="C675" s="89"/>
      <c r="D675" s="89"/>
      <c r="E675" s="90"/>
      <c r="F675" s="91"/>
      <c r="G675" s="92"/>
      <c r="H675" s="93"/>
      <c r="I675" s="94"/>
      <c r="J675" s="95"/>
      <c r="K675" s="96"/>
      <c r="L675" s="97"/>
      <c r="M675" s="98"/>
      <c r="N675" s="110"/>
      <c r="O675" s="100"/>
      <c r="P675" s="101"/>
      <c r="Q675" s="97" t="n">
        <f aca="false">P675*M675</f>
        <v>0</v>
      </c>
      <c r="R675" s="110"/>
      <c r="S675" s="103"/>
      <c r="T675" s="111"/>
      <c r="U675" s="105" t="e">
        <f aca="false">IF(EXACT(O675,Y675),M675,M675*(1-'Расчет ПРЕДЗАКАЗ'!$D$10))</f>
        <v>#NAME?</v>
      </c>
      <c r="V675" s="105" t="e">
        <f aca="false">P675*U675</f>
        <v>#NAME?</v>
      </c>
      <c r="W675" s="105" t="e">
        <f aca="false">IF(EXACT(O675,Y675),M675,M675*(1-'Расчет Прайс'!$D$10))</f>
        <v>#NAME?</v>
      </c>
      <c r="X675" s="105" t="e">
        <f aca="false">P675*W675</f>
        <v>#NAME?</v>
      </c>
      <c r="Y675" s="106" t="s">
        <v>101</v>
      </c>
      <c r="Z675" s="107" t="n">
        <f aca="false">IF(EXACT(O675;Y675);Q675;0)</f>
        <v>0</v>
      </c>
      <c r="AA675" s="107" t="n">
        <f aca="false">IF(Z675=0;Q675;0)</f>
        <v>0</v>
      </c>
      <c r="AB675" s="108" t="e">
        <f aca="false">IF(U675=0;"";L675/U675-1)</f>
        <v>#NAME?</v>
      </c>
      <c r="AC675" s="108" t="e">
        <f aca="false">IF(W675=0;"";L675/W675-1)</f>
        <v>#NAME?</v>
      </c>
    </row>
    <row collapsed="false" customFormat="false" customHeight="true" hidden="false" ht="50.1" outlineLevel="0" r="676">
      <c r="A676" s="88"/>
      <c r="B676" s="88"/>
      <c r="C676" s="89"/>
      <c r="D676" s="89"/>
      <c r="E676" s="90"/>
      <c r="F676" s="91"/>
      <c r="G676" s="92"/>
      <c r="H676" s="93"/>
      <c r="I676" s="94"/>
      <c r="J676" s="95"/>
      <c r="K676" s="96"/>
      <c r="L676" s="97"/>
      <c r="M676" s="98"/>
      <c r="N676" s="110"/>
      <c r="O676" s="100"/>
      <c r="P676" s="101"/>
      <c r="Q676" s="97" t="n">
        <f aca="false">P676*M676</f>
        <v>0</v>
      </c>
      <c r="R676" s="110"/>
      <c r="S676" s="103"/>
      <c r="T676" s="111"/>
      <c r="U676" s="105" t="e">
        <f aca="false">IF(EXACT(O676,Y676),M676,M676*(1-'Расчет ПРЕДЗАКАЗ'!$D$10))</f>
        <v>#NAME?</v>
      </c>
      <c r="V676" s="105" t="e">
        <f aca="false">P676*U676</f>
        <v>#NAME?</v>
      </c>
      <c r="W676" s="105" t="e">
        <f aca="false">IF(EXACT(O676,Y676),M676,M676*(1-'Расчет Прайс'!$D$10))</f>
        <v>#NAME?</v>
      </c>
      <c r="X676" s="105" t="e">
        <f aca="false">P676*W676</f>
        <v>#NAME?</v>
      </c>
      <c r="Y676" s="106" t="s">
        <v>101</v>
      </c>
      <c r="Z676" s="107" t="n">
        <f aca="false">IF(EXACT(O676;Y676);Q676;0)</f>
        <v>0</v>
      </c>
      <c r="AA676" s="107" t="n">
        <f aca="false">IF(Z676=0;Q676;0)</f>
        <v>0</v>
      </c>
      <c r="AB676" s="108" t="e">
        <f aca="false">IF(U676=0;"";L676/U676-1)</f>
        <v>#NAME?</v>
      </c>
      <c r="AC676" s="108" t="e">
        <f aca="false">IF(W676=0;"";L676/W676-1)</f>
        <v>#NAME?</v>
      </c>
    </row>
    <row collapsed="false" customFormat="false" customHeight="true" hidden="false" ht="50.1" outlineLevel="0" r="677">
      <c r="A677" s="88"/>
      <c r="B677" s="88"/>
      <c r="C677" s="89"/>
      <c r="D677" s="89"/>
      <c r="E677" s="90"/>
      <c r="F677" s="91"/>
      <c r="G677" s="92"/>
      <c r="H677" s="93"/>
      <c r="I677" s="94"/>
      <c r="J677" s="95"/>
      <c r="K677" s="96"/>
      <c r="L677" s="97"/>
      <c r="M677" s="98"/>
      <c r="N677" s="110"/>
      <c r="O677" s="100"/>
      <c r="P677" s="101"/>
      <c r="Q677" s="97" t="n">
        <f aca="false">P677*M677</f>
        <v>0</v>
      </c>
      <c r="R677" s="110"/>
      <c r="S677" s="103"/>
      <c r="T677" s="111"/>
      <c r="U677" s="105" t="e">
        <f aca="false">IF(EXACT(O677,Y677),M677,M677*(1-'Расчет ПРЕДЗАКАЗ'!$D$10))</f>
        <v>#NAME?</v>
      </c>
      <c r="V677" s="105" t="e">
        <f aca="false">P677*U677</f>
        <v>#NAME?</v>
      </c>
      <c r="W677" s="105" t="e">
        <f aca="false">IF(EXACT(O677,Y677),M677,M677*(1-'Расчет Прайс'!$D$10))</f>
        <v>#NAME?</v>
      </c>
      <c r="X677" s="105" t="e">
        <f aca="false">P677*W677</f>
        <v>#NAME?</v>
      </c>
      <c r="Y677" s="106" t="s">
        <v>101</v>
      </c>
      <c r="Z677" s="107" t="n">
        <f aca="false">IF(EXACT(O677;Y677);Q677;0)</f>
        <v>0</v>
      </c>
      <c r="AA677" s="107" t="n">
        <f aca="false">IF(Z677=0;Q677;0)</f>
        <v>0</v>
      </c>
      <c r="AB677" s="108" t="e">
        <f aca="false">IF(U677=0;"";L677/U677-1)</f>
        <v>#NAME?</v>
      </c>
      <c r="AC677" s="108" t="e">
        <f aca="false">IF(W677=0;"";L677/W677-1)</f>
        <v>#NAME?</v>
      </c>
    </row>
    <row collapsed="false" customFormat="false" customHeight="true" hidden="false" ht="50.1" outlineLevel="0" r="678">
      <c r="A678" s="88"/>
      <c r="B678" s="88"/>
      <c r="C678" s="89"/>
      <c r="D678" s="89"/>
      <c r="E678" s="90"/>
      <c r="F678" s="91"/>
      <c r="G678" s="92"/>
      <c r="H678" s="93"/>
      <c r="I678" s="94"/>
      <c r="J678" s="95"/>
      <c r="K678" s="96"/>
      <c r="L678" s="97"/>
      <c r="M678" s="98"/>
      <c r="N678" s="110"/>
      <c r="O678" s="100"/>
      <c r="P678" s="101"/>
      <c r="Q678" s="97" t="n">
        <f aca="false">P678*M678</f>
        <v>0</v>
      </c>
      <c r="R678" s="110"/>
      <c r="S678" s="103"/>
      <c r="T678" s="111"/>
      <c r="U678" s="105" t="e">
        <f aca="false">IF(EXACT(O678,Y678),M678,M678*(1-'Расчет ПРЕДЗАКАЗ'!$D$10))</f>
        <v>#NAME?</v>
      </c>
      <c r="V678" s="105" t="e">
        <f aca="false">P678*U678</f>
        <v>#NAME?</v>
      </c>
      <c r="W678" s="105" t="e">
        <f aca="false">IF(EXACT(O678,Y678),M678,M678*(1-'Расчет Прайс'!$D$10))</f>
        <v>#NAME?</v>
      </c>
      <c r="X678" s="105" t="e">
        <f aca="false">P678*W678</f>
        <v>#NAME?</v>
      </c>
      <c r="Y678" s="106" t="s">
        <v>101</v>
      </c>
      <c r="Z678" s="107" t="n">
        <f aca="false">IF(EXACT(O678;Y678);Q678;0)</f>
        <v>0</v>
      </c>
      <c r="AA678" s="107" t="n">
        <f aca="false">IF(Z678=0;Q678;0)</f>
        <v>0</v>
      </c>
      <c r="AB678" s="108" t="e">
        <f aca="false">IF(U678=0;"";L678/U678-1)</f>
        <v>#NAME?</v>
      </c>
      <c r="AC678" s="108" t="e">
        <f aca="false">IF(W678=0;"";L678/W678-1)</f>
        <v>#NAME?</v>
      </c>
    </row>
    <row collapsed="false" customFormat="false" customHeight="true" hidden="false" ht="11.25" outlineLevel="0" r="679"/>
    <row collapsed="false" customFormat="false" customHeight="true" hidden="false" ht="50.1" outlineLevel="0" r="680">
      <c r="A680" s="88" t="n">
        <v>205</v>
      </c>
      <c r="B680" s="88" t="s">
        <v>487</v>
      </c>
      <c r="C680" s="89" t="s">
        <v>488</v>
      </c>
      <c r="D680" s="89" t="s">
        <v>93</v>
      </c>
      <c r="E680" s="90" t="s">
        <v>93</v>
      </c>
      <c r="F680" s="91" t="s">
        <v>480</v>
      </c>
      <c r="G680" s="92" t="s">
        <v>133</v>
      </c>
      <c r="H680" s="93" t="s">
        <v>489</v>
      </c>
      <c r="I680" s="94" t="s">
        <v>482</v>
      </c>
      <c r="J680" s="95" t="s">
        <v>98</v>
      </c>
      <c r="K680" s="96" t="s">
        <v>150</v>
      </c>
      <c r="L680" s="97" t="n">
        <v>4760</v>
      </c>
      <c r="M680" s="98" t="n">
        <v>2970</v>
      </c>
      <c r="N680" s="99" t="s">
        <v>490</v>
      </c>
      <c r="O680" s="100"/>
      <c r="P680" s="101"/>
      <c r="Q680" s="97" t="n">
        <f aca="false">P680*M680</f>
        <v>0</v>
      </c>
      <c r="R680" s="102"/>
      <c r="S680" s="103" t="n">
        <v>60</v>
      </c>
      <c r="T680" s="104"/>
      <c r="U680" s="105" t="e">
        <f aca="false">IF(EXACT(O680,Y680),M680,M680*(1-'Расчет ПРЕДЗАКАЗ'!$D$10))</f>
        <v>#NAME?</v>
      </c>
      <c r="V680" s="105" t="e">
        <f aca="false">P680*U680</f>
        <v>#NAME?</v>
      </c>
      <c r="W680" s="105" t="e">
        <f aca="false">IF(EXACT(O680,Y680),M680,M680*(1-'Расчет Прайс'!$D$10))</f>
        <v>#NAME?</v>
      </c>
      <c r="X680" s="105" t="e">
        <f aca="false">P680*W680</f>
        <v>#NAME?</v>
      </c>
      <c r="Y680" s="106" t="s">
        <v>101</v>
      </c>
      <c r="Z680" s="107" t="n">
        <f aca="false">IF(EXACT(O680;Y680);Q680;0)</f>
        <v>0</v>
      </c>
      <c r="AA680" s="107" t="n">
        <f aca="false">IF(Z680=0;Q680;0)</f>
        <v>0</v>
      </c>
      <c r="AB680" s="108" t="e">
        <f aca="false">IF(U680=0,"",L680/U680-1)</f>
        <v>#NAME?</v>
      </c>
      <c r="AC680" s="108" t="e">
        <f aca="false">IF(W680=0,"",L680/W680-1)</f>
        <v>#NAME?</v>
      </c>
    </row>
    <row collapsed="false" customFormat="false" customHeight="true" hidden="false" ht="50.1" outlineLevel="0" r="681">
      <c r="A681" s="88"/>
      <c r="B681" s="88"/>
      <c r="C681" s="89"/>
      <c r="D681" s="89"/>
      <c r="E681" s="90"/>
      <c r="F681" s="91"/>
      <c r="G681" s="92"/>
      <c r="H681" s="93"/>
      <c r="I681" s="94"/>
      <c r="J681" s="95"/>
      <c r="K681" s="96"/>
      <c r="L681" s="97"/>
      <c r="M681" s="98"/>
      <c r="N681" s="99"/>
      <c r="O681" s="100"/>
      <c r="P681" s="101"/>
      <c r="Q681" s="97" t="n">
        <f aca="false">P681*M681</f>
        <v>0</v>
      </c>
      <c r="R681" s="102"/>
      <c r="S681" s="103"/>
      <c r="T681" s="109"/>
      <c r="U681" s="105" t="e">
        <f aca="false">IF(EXACT(O681,Y681),M681,M681*(1-'Расчет ПРЕДЗАКАЗ'!$D$10))</f>
        <v>#NAME?</v>
      </c>
      <c r="V681" s="105" t="e">
        <f aca="false">P681*U681</f>
        <v>#NAME?</v>
      </c>
      <c r="W681" s="105" t="e">
        <f aca="false">IF(EXACT(O681,Y681),M681,M681*(1-'Расчет Прайс'!$D$10))</f>
        <v>#NAME?</v>
      </c>
      <c r="X681" s="105" t="e">
        <f aca="false">P681*W681</f>
        <v>#NAME?</v>
      </c>
      <c r="Y681" s="106" t="s">
        <v>101</v>
      </c>
      <c r="Z681" s="107" t="n">
        <f aca="false">IF(EXACT(O681;Y681);Q681;0)</f>
        <v>0</v>
      </c>
      <c r="AA681" s="107" t="n">
        <f aca="false">IF(Z681=0;Q681;0)</f>
        <v>0</v>
      </c>
      <c r="AB681" s="108" t="e">
        <f aca="false">IF(U681=0;"";L681/U681-1)</f>
        <v>#NAME?</v>
      </c>
      <c r="AC681" s="108" t="e">
        <f aca="false">IF(W681=0;"";L681/W681-1)</f>
        <v>#NAME?</v>
      </c>
    </row>
    <row collapsed="false" customFormat="false" customHeight="true" hidden="false" ht="50.1" outlineLevel="0" r="682">
      <c r="A682" s="88"/>
      <c r="B682" s="88"/>
      <c r="C682" s="89"/>
      <c r="D682" s="89"/>
      <c r="E682" s="90"/>
      <c r="F682" s="91"/>
      <c r="G682" s="92"/>
      <c r="H682" s="93"/>
      <c r="I682" s="94"/>
      <c r="J682" s="95"/>
      <c r="K682" s="96"/>
      <c r="L682" s="97"/>
      <c r="M682" s="98"/>
      <c r="N682" s="99"/>
      <c r="O682" s="100"/>
      <c r="P682" s="101"/>
      <c r="Q682" s="97" t="n">
        <f aca="false">P682*M682</f>
        <v>0</v>
      </c>
      <c r="R682" s="102"/>
      <c r="S682" s="103"/>
      <c r="T682" s="109"/>
      <c r="U682" s="105" t="e">
        <f aca="false">IF(EXACT(O682,Y682),M682,M682*(1-'Расчет ПРЕДЗАКАЗ'!$D$10))</f>
        <v>#NAME?</v>
      </c>
      <c r="V682" s="105" t="e">
        <f aca="false">P682*U682</f>
        <v>#NAME?</v>
      </c>
      <c r="W682" s="105" t="e">
        <f aca="false">IF(EXACT(O682,Y682),M682,M682*(1-'Расчет Прайс'!$D$10))</f>
        <v>#NAME?</v>
      </c>
      <c r="X682" s="105" t="e">
        <f aca="false">P682*W682</f>
        <v>#NAME?</v>
      </c>
      <c r="Y682" s="106" t="s">
        <v>101</v>
      </c>
      <c r="Z682" s="107" t="n">
        <f aca="false">IF(EXACT(O682;Y682);Q682;0)</f>
        <v>0</v>
      </c>
      <c r="AA682" s="107" t="n">
        <f aca="false">IF(Z682=0;Q682;0)</f>
        <v>0</v>
      </c>
      <c r="AB682" s="108" t="e">
        <f aca="false">IF(U682=0;"";L682/U682-1)</f>
        <v>#NAME?</v>
      </c>
      <c r="AC682" s="108" t="e">
        <f aca="false">IF(W682=0;"";L682/W682-1)</f>
        <v>#NAME?</v>
      </c>
    </row>
    <row collapsed="false" customFormat="false" customHeight="true" hidden="false" ht="50.1" outlineLevel="0" r="683">
      <c r="A683" s="88"/>
      <c r="B683" s="88"/>
      <c r="C683" s="89"/>
      <c r="D683" s="89"/>
      <c r="E683" s="90"/>
      <c r="F683" s="91"/>
      <c r="G683" s="92"/>
      <c r="H683" s="93"/>
      <c r="I683" s="94"/>
      <c r="J683" s="95"/>
      <c r="K683" s="96"/>
      <c r="L683" s="97"/>
      <c r="M683" s="98"/>
      <c r="N683" s="99"/>
      <c r="O683" s="100"/>
      <c r="P683" s="101"/>
      <c r="Q683" s="97" t="n">
        <f aca="false">P683*M683</f>
        <v>0</v>
      </c>
      <c r="R683" s="102"/>
      <c r="S683" s="103"/>
      <c r="T683" s="109"/>
      <c r="U683" s="105" t="e">
        <f aca="false">IF(EXACT(O683,Y683),M683,M683*(1-'Расчет ПРЕДЗАКАЗ'!$D$10))</f>
        <v>#NAME?</v>
      </c>
      <c r="V683" s="105" t="e">
        <f aca="false">P683*U683</f>
        <v>#NAME?</v>
      </c>
      <c r="W683" s="105" t="e">
        <f aca="false">IF(EXACT(O683,Y683),M683,M683*(1-'Расчет Прайс'!$D$10))</f>
        <v>#NAME?</v>
      </c>
      <c r="X683" s="105" t="e">
        <f aca="false">P683*W683</f>
        <v>#NAME?</v>
      </c>
      <c r="Y683" s="106" t="s">
        <v>101</v>
      </c>
      <c r="Z683" s="107" t="n">
        <f aca="false">IF(EXACT(O683;Y683);Q683;0)</f>
        <v>0</v>
      </c>
      <c r="AA683" s="107" t="n">
        <f aca="false">IF(Z683=0;Q683;0)</f>
        <v>0</v>
      </c>
      <c r="AB683" s="108" t="e">
        <f aca="false">IF(U683=0;"";L683/U683-1)</f>
        <v>#NAME?</v>
      </c>
      <c r="AC683" s="108" t="e">
        <f aca="false">IF(W683=0;"";L683/W683-1)</f>
        <v>#NAME?</v>
      </c>
    </row>
    <row collapsed="false" customFormat="false" customHeight="true" hidden="false" ht="50.1" outlineLevel="0" r="684">
      <c r="A684" s="88"/>
      <c r="B684" s="88"/>
      <c r="C684" s="89"/>
      <c r="D684" s="89"/>
      <c r="E684" s="90"/>
      <c r="F684" s="91"/>
      <c r="G684" s="92"/>
      <c r="H684" s="93"/>
      <c r="I684" s="94"/>
      <c r="J684" s="95"/>
      <c r="K684" s="96"/>
      <c r="L684" s="97"/>
      <c r="M684" s="98"/>
      <c r="N684" s="99"/>
      <c r="O684" s="100"/>
      <c r="P684" s="101"/>
      <c r="Q684" s="97" t="n">
        <f aca="false">P684*M684</f>
        <v>0</v>
      </c>
      <c r="R684" s="102"/>
      <c r="S684" s="103"/>
      <c r="T684" s="109"/>
      <c r="U684" s="105" t="e">
        <f aca="false">IF(EXACT(O684,Y684),M684,M684*(1-'Расчет ПРЕДЗАКАЗ'!$D$10))</f>
        <v>#NAME?</v>
      </c>
      <c r="V684" s="105" t="e">
        <f aca="false">P684*U684</f>
        <v>#NAME?</v>
      </c>
      <c r="W684" s="105" t="e">
        <f aca="false">IF(EXACT(O684,Y684),M684,M684*(1-'Расчет Прайс'!$D$10))</f>
        <v>#NAME?</v>
      </c>
      <c r="X684" s="105" t="e">
        <f aca="false">P684*W684</f>
        <v>#NAME?</v>
      </c>
      <c r="Y684" s="106" t="s">
        <v>101</v>
      </c>
      <c r="Z684" s="107" t="n">
        <f aca="false">IF(EXACT(O684;Y684);Q684;0)</f>
        <v>0</v>
      </c>
      <c r="AA684" s="107" t="n">
        <f aca="false">IF(Z684=0;Q684;0)</f>
        <v>0</v>
      </c>
      <c r="AB684" s="108" t="e">
        <f aca="false">IF(U684=0;"";L684/U684-1)</f>
        <v>#NAME?</v>
      </c>
      <c r="AC684" s="108" t="e">
        <f aca="false">IF(W684=0;"";L684/W684-1)</f>
        <v>#NAME?</v>
      </c>
    </row>
    <row collapsed="false" customFormat="false" customHeight="true" hidden="false" ht="50.1" outlineLevel="0" r="685">
      <c r="A685" s="88"/>
      <c r="B685" s="88"/>
      <c r="C685" s="89"/>
      <c r="D685" s="89"/>
      <c r="E685" s="90"/>
      <c r="F685" s="91"/>
      <c r="G685" s="92"/>
      <c r="H685" s="93"/>
      <c r="I685" s="94"/>
      <c r="J685" s="95"/>
      <c r="K685" s="96"/>
      <c r="L685" s="97"/>
      <c r="M685" s="98"/>
      <c r="N685" s="99"/>
      <c r="O685" s="100"/>
      <c r="P685" s="101"/>
      <c r="Q685" s="97" t="n">
        <f aca="false">P685*M685</f>
        <v>0</v>
      </c>
      <c r="R685" s="102"/>
      <c r="S685" s="103"/>
      <c r="T685" s="109"/>
      <c r="U685" s="105" t="e">
        <f aca="false">IF(EXACT(O685,Y685),M685,M685*(1-'Расчет ПРЕДЗАКАЗ'!$D$10))</f>
        <v>#NAME?</v>
      </c>
      <c r="V685" s="105" t="e">
        <f aca="false">P685*U685</f>
        <v>#NAME?</v>
      </c>
      <c r="W685" s="105" t="e">
        <f aca="false">IF(EXACT(O685,Y685),M685,M685*(1-'Расчет Прайс'!$D$10))</f>
        <v>#NAME?</v>
      </c>
      <c r="X685" s="105" t="e">
        <f aca="false">P685*W685</f>
        <v>#NAME?</v>
      </c>
      <c r="Y685" s="106" t="s">
        <v>101</v>
      </c>
      <c r="Z685" s="107" t="n">
        <f aca="false">IF(EXACT(O685;Y685);Q685;0)</f>
        <v>0</v>
      </c>
      <c r="AA685" s="107" t="n">
        <f aca="false">IF(Z685=0;Q685;0)</f>
        <v>0</v>
      </c>
      <c r="AB685" s="108" t="e">
        <f aca="false">IF(U685=0;"";L685/U685-1)</f>
        <v>#NAME?</v>
      </c>
      <c r="AC685" s="108" t="e">
        <f aca="false">IF(W685=0;"";L685/W685-1)</f>
        <v>#NAME?</v>
      </c>
    </row>
    <row collapsed="false" customFormat="false" customHeight="true" hidden="false" ht="50.1" outlineLevel="0" r="686">
      <c r="A686" s="88"/>
      <c r="B686" s="88"/>
      <c r="C686" s="89"/>
      <c r="D686" s="89"/>
      <c r="E686" s="90"/>
      <c r="F686" s="91"/>
      <c r="G686" s="92"/>
      <c r="H686" s="93"/>
      <c r="I686" s="94"/>
      <c r="J686" s="95"/>
      <c r="K686" s="96"/>
      <c r="L686" s="97"/>
      <c r="M686" s="98"/>
      <c r="N686" s="99"/>
      <c r="O686" s="100"/>
      <c r="P686" s="101"/>
      <c r="Q686" s="97" t="n">
        <f aca="false">P686*M686</f>
        <v>0</v>
      </c>
      <c r="R686" s="102"/>
      <c r="S686" s="103"/>
      <c r="T686" s="109"/>
      <c r="U686" s="105" t="e">
        <f aca="false">IF(EXACT(O686,Y686),M686,M686*(1-'Расчет ПРЕДЗАКАЗ'!$D$10))</f>
        <v>#NAME?</v>
      </c>
      <c r="V686" s="105" t="e">
        <f aca="false">P686*U686</f>
        <v>#NAME?</v>
      </c>
      <c r="W686" s="105" t="e">
        <f aca="false">IF(EXACT(O686,Y686),M686,M686*(1-'Расчет Прайс'!$D$10))</f>
        <v>#NAME?</v>
      </c>
      <c r="X686" s="105" t="e">
        <f aca="false">P686*W686</f>
        <v>#NAME?</v>
      </c>
      <c r="Y686" s="106" t="s">
        <v>101</v>
      </c>
      <c r="Z686" s="107" t="n">
        <f aca="false">IF(EXACT(O686;Y686);Q686;0)</f>
        <v>0</v>
      </c>
      <c r="AA686" s="107" t="n">
        <f aca="false">IF(Z686=0;Q686;0)</f>
        <v>0</v>
      </c>
      <c r="AB686" s="108" t="e">
        <f aca="false">IF(U686=0;"";L686/U686-1)</f>
        <v>#NAME?</v>
      </c>
      <c r="AC686" s="108" t="e">
        <f aca="false">IF(W686=0;"";L686/W686-1)</f>
        <v>#NAME?</v>
      </c>
    </row>
    <row collapsed="false" customFormat="false" customHeight="true" hidden="false" ht="50.1" outlineLevel="0" r="687">
      <c r="A687" s="88"/>
      <c r="B687" s="88"/>
      <c r="C687" s="89"/>
      <c r="D687" s="89"/>
      <c r="E687" s="90"/>
      <c r="F687" s="91"/>
      <c r="G687" s="92"/>
      <c r="H687" s="93"/>
      <c r="I687" s="94"/>
      <c r="J687" s="95"/>
      <c r="K687" s="96"/>
      <c r="L687" s="97"/>
      <c r="M687" s="98"/>
      <c r="N687" s="99"/>
      <c r="O687" s="100"/>
      <c r="P687" s="101"/>
      <c r="Q687" s="97" t="n">
        <f aca="false">P687*M687</f>
        <v>0</v>
      </c>
      <c r="R687" s="102"/>
      <c r="S687" s="103"/>
      <c r="T687" s="109"/>
      <c r="U687" s="105" t="e">
        <f aca="false">IF(EXACT(O687,Y687),M687,M687*(1-'Расчет ПРЕДЗАКАЗ'!$D$10))</f>
        <v>#NAME?</v>
      </c>
      <c r="V687" s="105" t="e">
        <f aca="false">P687*U687</f>
        <v>#NAME?</v>
      </c>
      <c r="W687" s="105" t="e">
        <f aca="false">IF(EXACT(O687,Y687),M687,M687*(1-'Расчет Прайс'!$D$10))</f>
        <v>#NAME?</v>
      </c>
      <c r="X687" s="105" t="e">
        <f aca="false">P687*W687</f>
        <v>#NAME?</v>
      </c>
      <c r="Y687" s="106" t="s">
        <v>101</v>
      </c>
      <c r="Z687" s="107" t="n">
        <f aca="false">IF(EXACT(O687;Y687);Q687;0)</f>
        <v>0</v>
      </c>
      <c r="AA687" s="107" t="n">
        <f aca="false">IF(Z687=0;Q687;0)</f>
        <v>0</v>
      </c>
      <c r="AB687" s="108" t="e">
        <f aca="false">IF(U687=0;"";L687/U687-1)</f>
        <v>#NAME?</v>
      </c>
      <c r="AC687" s="108" t="e">
        <f aca="false">IF(W687=0;"";L687/W687-1)</f>
        <v>#NAME?</v>
      </c>
    </row>
    <row collapsed="false" customFormat="false" customHeight="true" hidden="false" ht="50.1" outlineLevel="0" r="688">
      <c r="A688" s="88"/>
      <c r="B688" s="88"/>
      <c r="C688" s="89"/>
      <c r="D688" s="89"/>
      <c r="E688" s="90"/>
      <c r="F688" s="91"/>
      <c r="G688" s="92"/>
      <c r="H688" s="93"/>
      <c r="I688" s="94"/>
      <c r="J688" s="95"/>
      <c r="K688" s="96"/>
      <c r="L688" s="97"/>
      <c r="M688" s="98"/>
      <c r="N688" s="99"/>
      <c r="O688" s="100"/>
      <c r="P688" s="101"/>
      <c r="Q688" s="97" t="n">
        <f aca="false">P688*M688</f>
        <v>0</v>
      </c>
      <c r="R688" s="102"/>
      <c r="S688" s="103"/>
      <c r="T688" s="109"/>
      <c r="U688" s="105" t="e">
        <f aca="false">IF(EXACT(O688,Y688),M688,M688*(1-'Расчет ПРЕДЗАКАЗ'!$D$10))</f>
        <v>#NAME?</v>
      </c>
      <c r="V688" s="105" t="e">
        <f aca="false">P688*U688</f>
        <v>#NAME?</v>
      </c>
      <c r="W688" s="105" t="e">
        <f aca="false">IF(EXACT(O688,Y688),M688,M688*(1-'Расчет Прайс'!$D$10))</f>
        <v>#NAME?</v>
      </c>
      <c r="X688" s="105" t="e">
        <f aca="false">P688*W688</f>
        <v>#NAME?</v>
      </c>
      <c r="Y688" s="106" t="s">
        <v>101</v>
      </c>
      <c r="Z688" s="107" t="n">
        <f aca="false">IF(EXACT(O688;Y688);Q688;0)</f>
        <v>0</v>
      </c>
      <c r="AA688" s="107" t="n">
        <f aca="false">IF(Z688=0;Q688;0)</f>
        <v>0</v>
      </c>
      <c r="AB688" s="108" t="e">
        <f aca="false">IF(U688=0;"";L688/U688-1)</f>
        <v>#NAME?</v>
      </c>
      <c r="AC688" s="108" t="e">
        <f aca="false">IF(W688=0;"";L688/W688-1)</f>
        <v>#NAME?</v>
      </c>
    </row>
    <row collapsed="false" customFormat="false" customHeight="true" hidden="false" ht="50.1" outlineLevel="0" r="689">
      <c r="A689" s="88"/>
      <c r="B689" s="88"/>
      <c r="C689" s="89"/>
      <c r="D689" s="89"/>
      <c r="E689" s="90"/>
      <c r="F689" s="91"/>
      <c r="G689" s="92"/>
      <c r="H689" s="93"/>
      <c r="I689" s="94"/>
      <c r="J689" s="95"/>
      <c r="K689" s="96"/>
      <c r="L689" s="97"/>
      <c r="M689" s="98"/>
      <c r="N689" s="112"/>
      <c r="O689" s="100"/>
      <c r="P689" s="101"/>
      <c r="Q689" s="97" t="n">
        <f aca="false">P689*M689</f>
        <v>0</v>
      </c>
      <c r="R689" s="110"/>
      <c r="S689" s="103"/>
      <c r="T689" s="111"/>
      <c r="U689" s="105" t="e">
        <f aca="false">IF(EXACT(O689,Y689),M689,M689*(1-'Расчет ПРЕДЗАКАЗ'!$D$10))</f>
        <v>#NAME?</v>
      </c>
      <c r="V689" s="105" t="e">
        <f aca="false">P689*U689</f>
        <v>#NAME?</v>
      </c>
      <c r="W689" s="105" t="e">
        <f aca="false">IF(EXACT(O689,Y689),M689,M689*(1-'Расчет Прайс'!$D$10))</f>
        <v>#NAME?</v>
      </c>
      <c r="X689" s="105" t="e">
        <f aca="false">P689*W689</f>
        <v>#NAME?</v>
      </c>
      <c r="Y689" s="106" t="s">
        <v>101</v>
      </c>
      <c r="Z689" s="107" t="n">
        <f aca="false">IF(EXACT(O689;Y689);Q689;0)</f>
        <v>0</v>
      </c>
      <c r="AA689" s="107" t="n">
        <f aca="false">IF(Z689=0;Q689;0)</f>
        <v>0</v>
      </c>
      <c r="AB689" s="108" t="e">
        <f aca="false">IF(U689=0;"";L689/U689-1)</f>
        <v>#NAME?</v>
      </c>
      <c r="AC689" s="108" t="e">
        <f aca="false">IF(W689=0;"";L689/W689-1)</f>
        <v>#NAME?</v>
      </c>
    </row>
    <row collapsed="false" customFormat="false" customHeight="true" hidden="false" ht="50.1" outlineLevel="0" r="690">
      <c r="A690" s="88"/>
      <c r="B690" s="88"/>
      <c r="C690" s="89"/>
      <c r="D690" s="89"/>
      <c r="E690" s="90"/>
      <c r="F690" s="91"/>
      <c r="G690" s="92"/>
      <c r="H690" s="93"/>
      <c r="I690" s="94"/>
      <c r="J690" s="95"/>
      <c r="K690" s="96"/>
      <c r="L690" s="97"/>
      <c r="M690" s="98"/>
      <c r="N690" s="112"/>
      <c r="O690" s="100"/>
      <c r="P690" s="101"/>
      <c r="Q690" s="97" t="n">
        <f aca="false">P690*M690</f>
        <v>0</v>
      </c>
      <c r="R690" s="110"/>
      <c r="S690" s="103"/>
      <c r="T690" s="111"/>
      <c r="U690" s="105" t="e">
        <f aca="false">IF(EXACT(O690,Y690),M690,M690*(1-'Расчет ПРЕДЗАКАЗ'!$D$10))</f>
        <v>#NAME?</v>
      </c>
      <c r="V690" s="105" t="e">
        <f aca="false">P690*U690</f>
        <v>#NAME?</v>
      </c>
      <c r="W690" s="105" t="e">
        <f aca="false">IF(EXACT(O690,Y690),M690,M690*(1-'Расчет Прайс'!$D$10))</f>
        <v>#NAME?</v>
      </c>
      <c r="X690" s="105" t="e">
        <f aca="false">P690*W690</f>
        <v>#NAME?</v>
      </c>
      <c r="Y690" s="106" t="s">
        <v>101</v>
      </c>
      <c r="Z690" s="107" t="n">
        <f aca="false">IF(EXACT(O690;Y690);Q690;0)</f>
        <v>0</v>
      </c>
      <c r="AA690" s="107" t="n">
        <f aca="false">IF(Z690=0;Q690;0)</f>
        <v>0</v>
      </c>
      <c r="AB690" s="108" t="e">
        <f aca="false">IF(U690=0;"";L690/U690-1)</f>
        <v>#NAME?</v>
      </c>
      <c r="AC690" s="108" t="e">
        <f aca="false">IF(W690=0;"";L690/W690-1)</f>
        <v>#NAME?</v>
      </c>
    </row>
    <row collapsed="false" customFormat="false" customHeight="true" hidden="false" ht="50.1" outlineLevel="0" r="691">
      <c r="A691" s="88"/>
      <c r="B691" s="88"/>
      <c r="C691" s="89"/>
      <c r="D691" s="89"/>
      <c r="E691" s="90"/>
      <c r="F691" s="91"/>
      <c r="G691" s="92"/>
      <c r="H691" s="93"/>
      <c r="I691" s="94"/>
      <c r="J691" s="95"/>
      <c r="K691" s="96"/>
      <c r="L691" s="97"/>
      <c r="M691" s="98"/>
      <c r="N691" s="110"/>
      <c r="O691" s="100"/>
      <c r="P691" s="101"/>
      <c r="Q691" s="97" t="n">
        <f aca="false">P691*M691</f>
        <v>0</v>
      </c>
      <c r="R691" s="110"/>
      <c r="S691" s="103"/>
      <c r="T691" s="111"/>
      <c r="U691" s="105" t="e">
        <f aca="false">IF(EXACT(O691,Y691),M691,M691*(1-'Расчет ПРЕДЗАКАЗ'!$D$10))</f>
        <v>#NAME?</v>
      </c>
      <c r="V691" s="105" t="e">
        <f aca="false">P691*U691</f>
        <v>#NAME?</v>
      </c>
      <c r="W691" s="105" t="e">
        <f aca="false">IF(EXACT(O691,Y691),M691,M691*(1-'Расчет Прайс'!$D$10))</f>
        <v>#NAME?</v>
      </c>
      <c r="X691" s="105" t="e">
        <f aca="false">P691*W691</f>
        <v>#NAME?</v>
      </c>
      <c r="Y691" s="106" t="s">
        <v>101</v>
      </c>
      <c r="Z691" s="107" t="n">
        <f aca="false">IF(EXACT(O691;Y691);Q691;0)</f>
        <v>0</v>
      </c>
      <c r="AA691" s="107" t="n">
        <f aca="false">IF(Z691=0;Q691;0)</f>
        <v>0</v>
      </c>
      <c r="AB691" s="108" t="e">
        <f aca="false">IF(U691=0;"";L691/U691-1)</f>
        <v>#NAME?</v>
      </c>
      <c r="AC691" s="108" t="e">
        <f aca="false">IF(W691=0;"";L691/W691-1)</f>
        <v>#NAME?</v>
      </c>
    </row>
    <row collapsed="false" customFormat="false" customHeight="true" hidden="false" ht="50.1" outlineLevel="0" r="692">
      <c r="A692" s="88"/>
      <c r="B692" s="88"/>
      <c r="C692" s="89"/>
      <c r="D692" s="89"/>
      <c r="E692" s="90"/>
      <c r="F692" s="91"/>
      <c r="G692" s="92"/>
      <c r="H692" s="93"/>
      <c r="I692" s="94"/>
      <c r="J692" s="95"/>
      <c r="K692" s="96"/>
      <c r="L692" s="97"/>
      <c r="M692" s="98"/>
      <c r="N692" s="110"/>
      <c r="O692" s="100"/>
      <c r="P692" s="101"/>
      <c r="Q692" s="97" t="n">
        <f aca="false">P692*M692</f>
        <v>0</v>
      </c>
      <c r="R692" s="110"/>
      <c r="S692" s="103"/>
      <c r="T692" s="111"/>
      <c r="U692" s="105" t="e">
        <f aca="false">IF(EXACT(O692,Y692),M692,M692*(1-'Расчет ПРЕДЗАКАЗ'!$D$10))</f>
        <v>#NAME?</v>
      </c>
      <c r="V692" s="105" t="e">
        <f aca="false">P692*U692</f>
        <v>#NAME?</v>
      </c>
      <c r="W692" s="105" t="e">
        <f aca="false">IF(EXACT(O692,Y692),M692,M692*(1-'Расчет Прайс'!$D$10))</f>
        <v>#NAME?</v>
      </c>
      <c r="X692" s="105" t="e">
        <f aca="false">P692*W692</f>
        <v>#NAME?</v>
      </c>
      <c r="Y692" s="106" t="s">
        <v>101</v>
      </c>
      <c r="Z692" s="107" t="n">
        <f aca="false">IF(EXACT(O692;Y692);Q692;0)</f>
        <v>0</v>
      </c>
      <c r="AA692" s="107" t="n">
        <f aca="false">IF(Z692=0;Q692;0)</f>
        <v>0</v>
      </c>
      <c r="AB692" s="108" t="e">
        <f aca="false">IF(U692=0;"";L692/U692-1)</f>
        <v>#NAME?</v>
      </c>
      <c r="AC692" s="108" t="e">
        <f aca="false">IF(W692=0;"";L692/W692-1)</f>
        <v>#NAME?</v>
      </c>
    </row>
    <row collapsed="false" customFormat="false" customHeight="true" hidden="false" ht="50.1" outlineLevel="0" r="693">
      <c r="A693" s="88"/>
      <c r="B693" s="88"/>
      <c r="C693" s="89"/>
      <c r="D693" s="89"/>
      <c r="E693" s="90"/>
      <c r="F693" s="91"/>
      <c r="G693" s="92"/>
      <c r="H693" s="93"/>
      <c r="I693" s="94"/>
      <c r="J693" s="95"/>
      <c r="K693" s="96"/>
      <c r="L693" s="97"/>
      <c r="M693" s="98"/>
      <c r="N693" s="110"/>
      <c r="O693" s="100"/>
      <c r="P693" s="101"/>
      <c r="Q693" s="97" t="n">
        <f aca="false">P693*M693</f>
        <v>0</v>
      </c>
      <c r="R693" s="110"/>
      <c r="S693" s="103"/>
      <c r="T693" s="111"/>
      <c r="U693" s="105" t="e">
        <f aca="false">IF(EXACT(O693,Y693),M693,M693*(1-'Расчет ПРЕДЗАКАЗ'!$D$10))</f>
        <v>#NAME?</v>
      </c>
      <c r="V693" s="105" t="e">
        <f aca="false">P693*U693</f>
        <v>#NAME?</v>
      </c>
      <c r="W693" s="105" t="e">
        <f aca="false">IF(EXACT(O693,Y693),M693,M693*(1-'Расчет Прайс'!$D$10))</f>
        <v>#NAME?</v>
      </c>
      <c r="X693" s="105" t="e">
        <f aca="false">P693*W693</f>
        <v>#NAME?</v>
      </c>
      <c r="Y693" s="106" t="s">
        <v>101</v>
      </c>
      <c r="Z693" s="107" t="n">
        <f aca="false">IF(EXACT(O693;Y693);Q693;0)</f>
        <v>0</v>
      </c>
      <c r="AA693" s="107" t="n">
        <f aca="false">IF(Z693=0;Q693;0)</f>
        <v>0</v>
      </c>
      <c r="AB693" s="108" t="e">
        <f aca="false">IF(U693=0;"";L693/U693-1)</f>
        <v>#NAME?</v>
      </c>
      <c r="AC693" s="108" t="e">
        <f aca="false">IF(W693=0;"";L693/W693-1)</f>
        <v>#NAME?</v>
      </c>
    </row>
    <row collapsed="false" customFormat="false" customHeight="true" hidden="false" ht="50.1" outlineLevel="0" r="694">
      <c r="A694" s="88"/>
      <c r="B694" s="88"/>
      <c r="C694" s="89"/>
      <c r="D694" s="89"/>
      <c r="E694" s="90"/>
      <c r="F694" s="91"/>
      <c r="G694" s="92"/>
      <c r="H694" s="93"/>
      <c r="I694" s="94"/>
      <c r="J694" s="95"/>
      <c r="K694" s="96"/>
      <c r="L694" s="97"/>
      <c r="M694" s="98"/>
      <c r="N694" s="110"/>
      <c r="O694" s="100"/>
      <c r="P694" s="101"/>
      <c r="Q694" s="97" t="n">
        <f aca="false">P694*M694</f>
        <v>0</v>
      </c>
      <c r="R694" s="110"/>
      <c r="S694" s="103"/>
      <c r="T694" s="111"/>
      <c r="U694" s="105" t="e">
        <f aca="false">IF(EXACT(O694,Y694),M694,M694*(1-'Расчет ПРЕДЗАКАЗ'!$D$10))</f>
        <v>#NAME?</v>
      </c>
      <c r="V694" s="105" t="e">
        <f aca="false">P694*U694</f>
        <v>#NAME?</v>
      </c>
      <c r="W694" s="105" t="e">
        <f aca="false">IF(EXACT(O694,Y694),M694,M694*(1-'Расчет Прайс'!$D$10))</f>
        <v>#NAME?</v>
      </c>
      <c r="X694" s="105" t="e">
        <f aca="false">P694*W694</f>
        <v>#NAME?</v>
      </c>
      <c r="Y694" s="106" t="s">
        <v>101</v>
      </c>
      <c r="Z694" s="107" t="n">
        <f aca="false">IF(EXACT(O694;Y694);Q694;0)</f>
        <v>0</v>
      </c>
      <c r="AA694" s="107" t="n">
        <f aca="false">IF(Z694=0;Q694;0)</f>
        <v>0</v>
      </c>
      <c r="AB694" s="108" t="e">
        <f aca="false">IF(U694=0;"";L694/U694-1)</f>
        <v>#NAME?</v>
      </c>
      <c r="AC694" s="108" t="e">
        <f aca="false">IF(W694=0;"";L694/W694-1)</f>
        <v>#NAME?</v>
      </c>
    </row>
    <row collapsed="false" customFormat="false" customHeight="true" hidden="false" ht="11.25" outlineLevel="0" r="695"/>
    <row collapsed="false" customFormat="false" customHeight="true" hidden="false" ht="50.1" outlineLevel="0" r="696">
      <c r="A696" s="88" t="n">
        <v>206</v>
      </c>
      <c r="B696" s="88" t="s">
        <v>491</v>
      </c>
      <c r="C696" s="89" t="s">
        <v>492</v>
      </c>
      <c r="D696" s="89" t="s">
        <v>93</v>
      </c>
      <c r="E696" s="90" t="s">
        <v>93</v>
      </c>
      <c r="F696" s="91" t="s">
        <v>188</v>
      </c>
      <c r="G696" s="92" t="s">
        <v>493</v>
      </c>
      <c r="H696" s="93" t="s">
        <v>494</v>
      </c>
      <c r="I696" s="94" t="s">
        <v>495</v>
      </c>
      <c r="J696" s="95" t="s">
        <v>98</v>
      </c>
      <c r="K696" s="96" t="s">
        <v>99</v>
      </c>
      <c r="L696" s="97" t="n">
        <v>5640</v>
      </c>
      <c r="M696" s="98" t="n">
        <v>3521</v>
      </c>
      <c r="N696" s="99" t="s">
        <v>496</v>
      </c>
      <c r="O696" s="100"/>
      <c r="P696" s="101"/>
      <c r="Q696" s="97" t="n">
        <f aca="false">P696*M696</f>
        <v>0</v>
      </c>
      <c r="R696" s="102"/>
      <c r="S696" s="103" t="n">
        <v>55</v>
      </c>
      <c r="T696" s="104"/>
      <c r="U696" s="105" t="e">
        <f aca="false">IF(EXACT(O696,Y696),M696,M696*(1-'Расчет ПРЕДЗАКАЗ'!$D$10))</f>
        <v>#NAME?</v>
      </c>
      <c r="V696" s="105" t="e">
        <f aca="false">P696*U696</f>
        <v>#NAME?</v>
      </c>
      <c r="W696" s="105" t="e">
        <f aca="false">IF(EXACT(O696,Y696),M696,M696*(1-'Расчет Прайс'!$D$10))</f>
        <v>#NAME?</v>
      </c>
      <c r="X696" s="105" t="e">
        <f aca="false">P696*W696</f>
        <v>#NAME?</v>
      </c>
      <c r="Y696" s="106" t="s">
        <v>101</v>
      </c>
      <c r="Z696" s="107" t="n">
        <f aca="false">IF(EXACT(O696;Y696);Q696;0)</f>
        <v>0</v>
      </c>
      <c r="AA696" s="107" t="n">
        <f aca="false">IF(Z696=0;Q696;0)</f>
        <v>0</v>
      </c>
      <c r="AB696" s="108" t="e">
        <f aca="false">IF(U696=0,"",L696/U696-1)</f>
        <v>#NAME?</v>
      </c>
      <c r="AC696" s="108" t="e">
        <f aca="false">IF(W696=0,"",L696/W696-1)</f>
        <v>#NAME?</v>
      </c>
    </row>
    <row collapsed="false" customFormat="false" customHeight="true" hidden="false" ht="50.1" outlineLevel="0" r="697">
      <c r="A697" s="88"/>
      <c r="B697" s="88"/>
      <c r="C697" s="89"/>
      <c r="D697" s="89"/>
      <c r="E697" s="90"/>
      <c r="F697" s="91"/>
      <c r="G697" s="92"/>
      <c r="H697" s="93"/>
      <c r="I697" s="94"/>
      <c r="J697" s="95"/>
      <c r="K697" s="96" t="s">
        <v>102</v>
      </c>
      <c r="L697" s="97" t="n">
        <v>5640</v>
      </c>
      <c r="M697" s="98" t="n">
        <v>3521</v>
      </c>
      <c r="N697" s="99" t="s">
        <v>497</v>
      </c>
      <c r="O697" s="100"/>
      <c r="P697" s="101"/>
      <c r="Q697" s="97" t="n">
        <f aca="false">P697*M697</f>
        <v>0</v>
      </c>
      <c r="R697" s="102"/>
      <c r="S697" s="103" t="n">
        <v>38</v>
      </c>
      <c r="T697" s="109"/>
      <c r="U697" s="105" t="e">
        <f aca="false">IF(EXACT(O697,Y697),M697,M697*(1-'Расчет ПРЕДЗАКАЗ'!$D$10))</f>
        <v>#NAME?</v>
      </c>
      <c r="V697" s="105" t="e">
        <f aca="false">P697*U697</f>
        <v>#NAME?</v>
      </c>
      <c r="W697" s="105" t="e">
        <f aca="false">IF(EXACT(O697,Y697),M697,M697*(1-'Расчет Прайс'!$D$10))</f>
        <v>#NAME?</v>
      </c>
      <c r="X697" s="105" t="e">
        <f aca="false">P697*W697</f>
        <v>#NAME?</v>
      </c>
      <c r="Y697" s="106" t="s">
        <v>101</v>
      </c>
      <c r="Z697" s="107" t="n">
        <f aca="false">IF(EXACT(O697;Y697);Q697;0)</f>
        <v>0</v>
      </c>
      <c r="AA697" s="107" t="n">
        <f aca="false">IF(Z697=0;Q697;0)</f>
        <v>0</v>
      </c>
      <c r="AB697" s="108" t="e">
        <f aca="false">IF(U697=0;"";L697/U697-1)</f>
        <v>#NAME?</v>
      </c>
      <c r="AC697" s="108" t="e">
        <f aca="false">IF(W697=0;"";L697/W697-1)</f>
        <v>#NAME?</v>
      </c>
    </row>
    <row collapsed="false" customFormat="false" customHeight="true" hidden="false" ht="50.1" outlineLevel="0" r="698">
      <c r="A698" s="88"/>
      <c r="B698" s="88"/>
      <c r="C698" s="89"/>
      <c r="D698" s="89"/>
      <c r="E698" s="90"/>
      <c r="F698" s="91"/>
      <c r="G698" s="92"/>
      <c r="H698" s="93"/>
      <c r="I698" s="94"/>
      <c r="J698" s="95"/>
      <c r="K698" s="96" t="s">
        <v>123</v>
      </c>
      <c r="L698" s="97" t="n">
        <v>5640</v>
      </c>
      <c r="M698" s="98" t="n">
        <v>3521</v>
      </c>
      <c r="N698" s="99" t="s">
        <v>498</v>
      </c>
      <c r="O698" s="100"/>
      <c r="P698" s="101"/>
      <c r="Q698" s="97" t="n">
        <f aca="false">P698*M698</f>
        <v>0</v>
      </c>
      <c r="R698" s="102"/>
      <c r="S698" s="103" t="n">
        <v>11</v>
      </c>
      <c r="T698" s="109"/>
      <c r="U698" s="105" t="e">
        <f aca="false">IF(EXACT(O698,Y698),M698,M698*(1-'Расчет ПРЕДЗАКАЗ'!$D$10))</f>
        <v>#NAME?</v>
      </c>
      <c r="V698" s="105" t="e">
        <f aca="false">P698*U698</f>
        <v>#NAME?</v>
      </c>
      <c r="W698" s="105" t="e">
        <f aca="false">IF(EXACT(O698,Y698),M698,M698*(1-'Расчет Прайс'!$D$10))</f>
        <v>#NAME?</v>
      </c>
      <c r="X698" s="105" t="e">
        <f aca="false">P698*W698</f>
        <v>#NAME?</v>
      </c>
      <c r="Y698" s="106" t="s">
        <v>101</v>
      </c>
      <c r="Z698" s="107" t="n">
        <f aca="false">IF(EXACT(O698;Y698);Q698;0)</f>
        <v>0</v>
      </c>
      <c r="AA698" s="107" t="n">
        <f aca="false">IF(Z698=0;Q698;0)</f>
        <v>0</v>
      </c>
      <c r="AB698" s="108" t="e">
        <f aca="false">IF(U698=0;"";L698/U698-1)</f>
        <v>#NAME?</v>
      </c>
      <c r="AC698" s="108" t="e">
        <f aca="false">IF(W698=0;"";L698/W698-1)</f>
        <v>#NAME?</v>
      </c>
    </row>
    <row collapsed="false" customFormat="false" customHeight="true" hidden="false" ht="50.1" outlineLevel="0" r="699">
      <c r="A699" s="88"/>
      <c r="B699" s="88"/>
      <c r="C699" s="89"/>
      <c r="D699" s="89"/>
      <c r="E699" s="90"/>
      <c r="F699" s="91"/>
      <c r="G699" s="92"/>
      <c r="H699" s="93"/>
      <c r="I699" s="94"/>
      <c r="J699" s="95"/>
      <c r="K699" s="96" t="s">
        <v>106</v>
      </c>
      <c r="L699" s="97" t="n">
        <v>5640</v>
      </c>
      <c r="M699" s="98" t="n">
        <v>3521</v>
      </c>
      <c r="N699" s="99" t="s">
        <v>499</v>
      </c>
      <c r="O699" s="100"/>
      <c r="P699" s="101"/>
      <c r="Q699" s="97" t="n">
        <f aca="false">P699*M699</f>
        <v>0</v>
      </c>
      <c r="R699" s="102"/>
      <c r="S699" s="103" t="n">
        <v>45</v>
      </c>
      <c r="T699" s="109"/>
      <c r="U699" s="105" t="e">
        <f aca="false">IF(EXACT(O699,Y699),M699,M699*(1-'Расчет ПРЕДЗАКАЗ'!$D$10))</f>
        <v>#NAME?</v>
      </c>
      <c r="V699" s="105" t="e">
        <f aca="false">P699*U699</f>
        <v>#NAME?</v>
      </c>
      <c r="W699" s="105" t="e">
        <f aca="false">IF(EXACT(O699,Y699),M699,M699*(1-'Расчет Прайс'!$D$10))</f>
        <v>#NAME?</v>
      </c>
      <c r="X699" s="105" t="e">
        <f aca="false">P699*W699</f>
        <v>#NAME?</v>
      </c>
      <c r="Y699" s="106" t="s">
        <v>101</v>
      </c>
      <c r="Z699" s="107" t="n">
        <f aca="false">IF(EXACT(O699;Y699);Q699;0)</f>
        <v>0</v>
      </c>
      <c r="AA699" s="107" t="n">
        <f aca="false">IF(Z699=0;Q699;0)</f>
        <v>0</v>
      </c>
      <c r="AB699" s="108" t="e">
        <f aca="false">IF(U699=0;"";L699/U699-1)</f>
        <v>#NAME?</v>
      </c>
      <c r="AC699" s="108" t="e">
        <f aca="false">IF(W699=0;"";L699/W699-1)</f>
        <v>#NAME?</v>
      </c>
    </row>
    <row collapsed="false" customFormat="false" customHeight="true" hidden="false" ht="50.1" outlineLevel="0" r="700">
      <c r="A700" s="88"/>
      <c r="B700" s="88"/>
      <c r="C700" s="89"/>
      <c r="D700" s="89"/>
      <c r="E700" s="90"/>
      <c r="F700" s="91"/>
      <c r="G700" s="92"/>
      <c r="H700" s="93"/>
      <c r="I700" s="94"/>
      <c r="J700" s="95"/>
      <c r="K700" s="96"/>
      <c r="L700" s="97"/>
      <c r="M700" s="98"/>
      <c r="N700" s="99"/>
      <c r="O700" s="100"/>
      <c r="P700" s="101"/>
      <c r="Q700" s="97" t="n">
        <f aca="false">P700*M700</f>
        <v>0</v>
      </c>
      <c r="R700" s="102"/>
      <c r="S700" s="103"/>
      <c r="T700" s="109"/>
      <c r="U700" s="105" t="e">
        <f aca="false">IF(EXACT(O700,Y700),M700,M700*(1-'Расчет ПРЕДЗАКАЗ'!$D$10))</f>
        <v>#NAME?</v>
      </c>
      <c r="V700" s="105" t="e">
        <f aca="false">P700*U700</f>
        <v>#NAME?</v>
      </c>
      <c r="W700" s="105" t="e">
        <f aca="false">IF(EXACT(O700,Y700),M700,M700*(1-'Расчет Прайс'!$D$10))</f>
        <v>#NAME?</v>
      </c>
      <c r="X700" s="105" t="e">
        <f aca="false">P700*W700</f>
        <v>#NAME?</v>
      </c>
      <c r="Y700" s="106" t="s">
        <v>101</v>
      </c>
      <c r="Z700" s="107" t="n">
        <f aca="false">IF(EXACT(O700;Y700);Q700;0)</f>
        <v>0</v>
      </c>
      <c r="AA700" s="107" t="n">
        <f aca="false">IF(Z700=0;Q700;0)</f>
        <v>0</v>
      </c>
      <c r="AB700" s="108" t="e">
        <f aca="false">IF(U700=0;"";L700/U700-1)</f>
        <v>#NAME?</v>
      </c>
      <c r="AC700" s="108" t="e">
        <f aca="false">IF(W700=0;"";L700/W700-1)</f>
        <v>#NAME?</v>
      </c>
    </row>
    <row collapsed="false" customFormat="false" customHeight="true" hidden="false" ht="50.1" outlineLevel="0" r="701">
      <c r="A701" s="88"/>
      <c r="B701" s="88"/>
      <c r="C701" s="89"/>
      <c r="D701" s="89"/>
      <c r="E701" s="90"/>
      <c r="F701" s="91"/>
      <c r="G701" s="92"/>
      <c r="H701" s="93"/>
      <c r="I701" s="94"/>
      <c r="J701" s="95"/>
      <c r="K701" s="96"/>
      <c r="L701" s="97"/>
      <c r="M701" s="98"/>
      <c r="N701" s="99"/>
      <c r="O701" s="100"/>
      <c r="P701" s="101"/>
      <c r="Q701" s="97" t="n">
        <f aca="false">P701*M701</f>
        <v>0</v>
      </c>
      <c r="R701" s="102"/>
      <c r="S701" s="103"/>
      <c r="T701" s="109"/>
      <c r="U701" s="105" t="e">
        <f aca="false">IF(EXACT(O701,Y701),M701,M701*(1-'Расчет ПРЕДЗАКАЗ'!$D$10))</f>
        <v>#NAME?</v>
      </c>
      <c r="V701" s="105" t="e">
        <f aca="false">P701*U701</f>
        <v>#NAME?</v>
      </c>
      <c r="W701" s="105" t="e">
        <f aca="false">IF(EXACT(O701,Y701),M701,M701*(1-'Расчет Прайс'!$D$10))</f>
        <v>#NAME?</v>
      </c>
      <c r="X701" s="105" t="e">
        <f aca="false">P701*W701</f>
        <v>#NAME?</v>
      </c>
      <c r="Y701" s="106" t="s">
        <v>101</v>
      </c>
      <c r="Z701" s="107" t="n">
        <f aca="false">IF(EXACT(O701;Y701);Q701;0)</f>
        <v>0</v>
      </c>
      <c r="AA701" s="107" t="n">
        <f aca="false">IF(Z701=0;Q701;0)</f>
        <v>0</v>
      </c>
      <c r="AB701" s="108" t="e">
        <f aca="false">IF(U701=0;"";L701/U701-1)</f>
        <v>#NAME?</v>
      </c>
      <c r="AC701" s="108" t="e">
        <f aca="false">IF(W701=0;"";L701/W701-1)</f>
        <v>#NAME?</v>
      </c>
    </row>
    <row collapsed="false" customFormat="false" customHeight="true" hidden="false" ht="50.1" outlineLevel="0" r="702">
      <c r="A702" s="88"/>
      <c r="B702" s="88"/>
      <c r="C702" s="89"/>
      <c r="D702" s="89"/>
      <c r="E702" s="90"/>
      <c r="F702" s="91"/>
      <c r="G702" s="92"/>
      <c r="H702" s="93"/>
      <c r="I702" s="94"/>
      <c r="J702" s="95"/>
      <c r="K702" s="96"/>
      <c r="L702" s="97"/>
      <c r="M702" s="98"/>
      <c r="N702" s="99"/>
      <c r="O702" s="100"/>
      <c r="P702" s="101"/>
      <c r="Q702" s="97" t="n">
        <f aca="false">P702*M702</f>
        <v>0</v>
      </c>
      <c r="R702" s="102"/>
      <c r="S702" s="103"/>
      <c r="T702" s="109"/>
      <c r="U702" s="105" t="e">
        <f aca="false">IF(EXACT(O702,Y702),M702,M702*(1-'Расчет ПРЕДЗАКАЗ'!$D$10))</f>
        <v>#NAME?</v>
      </c>
      <c r="V702" s="105" t="e">
        <f aca="false">P702*U702</f>
        <v>#NAME?</v>
      </c>
      <c r="W702" s="105" t="e">
        <f aca="false">IF(EXACT(O702,Y702),M702,M702*(1-'Расчет Прайс'!$D$10))</f>
        <v>#NAME?</v>
      </c>
      <c r="X702" s="105" t="e">
        <f aca="false">P702*W702</f>
        <v>#NAME?</v>
      </c>
      <c r="Y702" s="106" t="s">
        <v>101</v>
      </c>
      <c r="Z702" s="107" t="n">
        <f aca="false">IF(EXACT(O702;Y702);Q702;0)</f>
        <v>0</v>
      </c>
      <c r="AA702" s="107" t="n">
        <f aca="false">IF(Z702=0;Q702;0)</f>
        <v>0</v>
      </c>
      <c r="AB702" s="108" t="e">
        <f aca="false">IF(U702=0;"";L702/U702-1)</f>
        <v>#NAME?</v>
      </c>
      <c r="AC702" s="108" t="e">
        <f aca="false">IF(W702=0;"";L702/W702-1)</f>
        <v>#NAME?</v>
      </c>
    </row>
    <row collapsed="false" customFormat="false" customHeight="true" hidden="false" ht="50.1" outlineLevel="0" r="703">
      <c r="A703" s="88"/>
      <c r="B703" s="88"/>
      <c r="C703" s="89"/>
      <c r="D703" s="89"/>
      <c r="E703" s="90"/>
      <c r="F703" s="91"/>
      <c r="G703" s="92"/>
      <c r="H703" s="93"/>
      <c r="I703" s="94"/>
      <c r="J703" s="95"/>
      <c r="K703" s="96"/>
      <c r="L703" s="97"/>
      <c r="M703" s="98"/>
      <c r="N703" s="99"/>
      <c r="O703" s="100"/>
      <c r="P703" s="101"/>
      <c r="Q703" s="97" t="n">
        <f aca="false">P703*M703</f>
        <v>0</v>
      </c>
      <c r="R703" s="102"/>
      <c r="S703" s="103"/>
      <c r="T703" s="109"/>
      <c r="U703" s="105" t="e">
        <f aca="false">IF(EXACT(O703,Y703),M703,M703*(1-'Расчет ПРЕДЗАКАЗ'!$D$10))</f>
        <v>#NAME?</v>
      </c>
      <c r="V703" s="105" t="e">
        <f aca="false">P703*U703</f>
        <v>#NAME?</v>
      </c>
      <c r="W703" s="105" t="e">
        <f aca="false">IF(EXACT(O703,Y703),M703,M703*(1-'Расчет Прайс'!$D$10))</f>
        <v>#NAME?</v>
      </c>
      <c r="X703" s="105" t="e">
        <f aca="false">P703*W703</f>
        <v>#NAME?</v>
      </c>
      <c r="Y703" s="106" t="s">
        <v>101</v>
      </c>
      <c r="Z703" s="107" t="n">
        <f aca="false">IF(EXACT(O703;Y703);Q703;0)</f>
        <v>0</v>
      </c>
      <c r="AA703" s="107" t="n">
        <f aca="false">IF(Z703=0;Q703;0)</f>
        <v>0</v>
      </c>
      <c r="AB703" s="108" t="e">
        <f aca="false">IF(U703=0;"";L703/U703-1)</f>
        <v>#NAME?</v>
      </c>
      <c r="AC703" s="108" t="e">
        <f aca="false">IF(W703=0;"";L703/W703-1)</f>
        <v>#NAME?</v>
      </c>
    </row>
    <row collapsed="false" customFormat="false" customHeight="true" hidden="false" ht="50.1" outlineLevel="0" r="704">
      <c r="A704" s="88"/>
      <c r="B704" s="88"/>
      <c r="C704" s="89"/>
      <c r="D704" s="89"/>
      <c r="E704" s="90"/>
      <c r="F704" s="91"/>
      <c r="G704" s="92"/>
      <c r="H704" s="93"/>
      <c r="I704" s="94"/>
      <c r="J704" s="95"/>
      <c r="K704" s="96"/>
      <c r="L704" s="97"/>
      <c r="M704" s="98"/>
      <c r="N704" s="99"/>
      <c r="O704" s="100"/>
      <c r="P704" s="101"/>
      <c r="Q704" s="97" t="n">
        <f aca="false">P704*M704</f>
        <v>0</v>
      </c>
      <c r="R704" s="102"/>
      <c r="S704" s="103"/>
      <c r="T704" s="109"/>
      <c r="U704" s="105" t="e">
        <f aca="false">IF(EXACT(O704,Y704),M704,M704*(1-'Расчет ПРЕДЗАКАЗ'!$D$10))</f>
        <v>#NAME?</v>
      </c>
      <c r="V704" s="105" t="e">
        <f aca="false">P704*U704</f>
        <v>#NAME?</v>
      </c>
      <c r="W704" s="105" t="e">
        <f aca="false">IF(EXACT(O704,Y704),M704,M704*(1-'Расчет Прайс'!$D$10))</f>
        <v>#NAME?</v>
      </c>
      <c r="X704" s="105" t="e">
        <f aca="false">P704*W704</f>
        <v>#NAME?</v>
      </c>
      <c r="Y704" s="106" t="s">
        <v>101</v>
      </c>
      <c r="Z704" s="107" t="n">
        <f aca="false">IF(EXACT(O704;Y704);Q704;0)</f>
        <v>0</v>
      </c>
      <c r="AA704" s="107" t="n">
        <f aca="false">IF(Z704=0;Q704;0)</f>
        <v>0</v>
      </c>
      <c r="AB704" s="108" t="e">
        <f aca="false">IF(U704=0;"";L704/U704-1)</f>
        <v>#NAME?</v>
      </c>
      <c r="AC704" s="108" t="e">
        <f aca="false">IF(W704=0;"";L704/W704-1)</f>
        <v>#NAME?</v>
      </c>
    </row>
    <row collapsed="false" customFormat="false" customHeight="true" hidden="false" ht="50.1" outlineLevel="0" r="705">
      <c r="A705" s="88"/>
      <c r="B705" s="88"/>
      <c r="C705" s="89"/>
      <c r="D705" s="89"/>
      <c r="E705" s="90"/>
      <c r="F705" s="91"/>
      <c r="G705" s="92"/>
      <c r="H705" s="93"/>
      <c r="I705" s="94"/>
      <c r="J705" s="95"/>
      <c r="K705" s="96"/>
      <c r="L705" s="97"/>
      <c r="M705" s="98"/>
      <c r="N705" s="112"/>
      <c r="O705" s="100"/>
      <c r="P705" s="101"/>
      <c r="Q705" s="97" t="n">
        <f aca="false">P705*M705</f>
        <v>0</v>
      </c>
      <c r="R705" s="110"/>
      <c r="S705" s="103"/>
      <c r="T705" s="111"/>
      <c r="U705" s="105" t="e">
        <f aca="false">IF(EXACT(O705,Y705),M705,M705*(1-'Расчет ПРЕДЗАКАЗ'!$D$10))</f>
        <v>#NAME?</v>
      </c>
      <c r="V705" s="105" t="e">
        <f aca="false">P705*U705</f>
        <v>#NAME?</v>
      </c>
      <c r="W705" s="105" t="e">
        <f aca="false">IF(EXACT(O705,Y705),M705,M705*(1-'Расчет Прайс'!$D$10))</f>
        <v>#NAME?</v>
      </c>
      <c r="X705" s="105" t="e">
        <f aca="false">P705*W705</f>
        <v>#NAME?</v>
      </c>
      <c r="Y705" s="106" t="s">
        <v>101</v>
      </c>
      <c r="Z705" s="107" t="n">
        <f aca="false">IF(EXACT(O705;Y705);Q705;0)</f>
        <v>0</v>
      </c>
      <c r="AA705" s="107" t="n">
        <f aca="false">IF(Z705=0;Q705;0)</f>
        <v>0</v>
      </c>
      <c r="AB705" s="108" t="e">
        <f aca="false">IF(U705=0;"";L705/U705-1)</f>
        <v>#NAME?</v>
      </c>
      <c r="AC705" s="108" t="e">
        <f aca="false">IF(W705=0;"";L705/W705-1)</f>
        <v>#NAME?</v>
      </c>
    </row>
    <row collapsed="false" customFormat="false" customHeight="true" hidden="false" ht="50.1" outlineLevel="0" r="706">
      <c r="A706" s="88"/>
      <c r="B706" s="88"/>
      <c r="C706" s="89"/>
      <c r="D706" s="89"/>
      <c r="E706" s="90"/>
      <c r="F706" s="91"/>
      <c r="G706" s="92"/>
      <c r="H706" s="93"/>
      <c r="I706" s="94"/>
      <c r="J706" s="95"/>
      <c r="K706" s="96"/>
      <c r="L706" s="97"/>
      <c r="M706" s="98"/>
      <c r="N706" s="112"/>
      <c r="O706" s="100"/>
      <c r="P706" s="101"/>
      <c r="Q706" s="97" t="n">
        <f aca="false">P706*M706</f>
        <v>0</v>
      </c>
      <c r="R706" s="110"/>
      <c r="S706" s="103"/>
      <c r="T706" s="111"/>
      <c r="U706" s="105" t="e">
        <f aca="false">IF(EXACT(O706,Y706),M706,M706*(1-'Расчет ПРЕДЗАКАЗ'!$D$10))</f>
        <v>#NAME?</v>
      </c>
      <c r="V706" s="105" t="e">
        <f aca="false">P706*U706</f>
        <v>#NAME?</v>
      </c>
      <c r="W706" s="105" t="e">
        <f aca="false">IF(EXACT(O706,Y706),M706,M706*(1-'Расчет Прайс'!$D$10))</f>
        <v>#NAME?</v>
      </c>
      <c r="X706" s="105" t="e">
        <f aca="false">P706*W706</f>
        <v>#NAME?</v>
      </c>
      <c r="Y706" s="106" t="s">
        <v>101</v>
      </c>
      <c r="Z706" s="107" t="n">
        <f aca="false">IF(EXACT(O706;Y706);Q706;0)</f>
        <v>0</v>
      </c>
      <c r="AA706" s="107" t="n">
        <f aca="false">IF(Z706=0;Q706;0)</f>
        <v>0</v>
      </c>
      <c r="AB706" s="108" t="e">
        <f aca="false">IF(U706=0;"";L706/U706-1)</f>
        <v>#NAME?</v>
      </c>
      <c r="AC706" s="108" t="e">
        <f aca="false">IF(W706=0;"";L706/W706-1)</f>
        <v>#NAME?</v>
      </c>
    </row>
    <row collapsed="false" customFormat="false" customHeight="true" hidden="false" ht="50.1" outlineLevel="0" r="707">
      <c r="A707" s="88"/>
      <c r="B707" s="88"/>
      <c r="C707" s="89"/>
      <c r="D707" s="89"/>
      <c r="E707" s="90"/>
      <c r="F707" s="91"/>
      <c r="G707" s="92"/>
      <c r="H707" s="93"/>
      <c r="I707" s="94"/>
      <c r="J707" s="95"/>
      <c r="K707" s="96"/>
      <c r="L707" s="97"/>
      <c r="M707" s="98"/>
      <c r="N707" s="110"/>
      <c r="O707" s="100"/>
      <c r="P707" s="101"/>
      <c r="Q707" s="97" t="n">
        <f aca="false">P707*M707</f>
        <v>0</v>
      </c>
      <c r="R707" s="110"/>
      <c r="S707" s="103"/>
      <c r="T707" s="111"/>
      <c r="U707" s="105" t="e">
        <f aca="false">IF(EXACT(O707,Y707),M707,M707*(1-'Расчет ПРЕДЗАКАЗ'!$D$10))</f>
        <v>#NAME?</v>
      </c>
      <c r="V707" s="105" t="e">
        <f aca="false">P707*U707</f>
        <v>#NAME?</v>
      </c>
      <c r="W707" s="105" t="e">
        <f aca="false">IF(EXACT(O707,Y707),M707,M707*(1-'Расчет Прайс'!$D$10))</f>
        <v>#NAME?</v>
      </c>
      <c r="X707" s="105" t="e">
        <f aca="false">P707*W707</f>
        <v>#NAME?</v>
      </c>
      <c r="Y707" s="106" t="s">
        <v>101</v>
      </c>
      <c r="Z707" s="107" t="n">
        <f aca="false">IF(EXACT(O707;Y707);Q707;0)</f>
        <v>0</v>
      </c>
      <c r="AA707" s="107" t="n">
        <f aca="false">IF(Z707=0;Q707;0)</f>
        <v>0</v>
      </c>
      <c r="AB707" s="108" t="e">
        <f aca="false">IF(U707=0;"";L707/U707-1)</f>
        <v>#NAME?</v>
      </c>
      <c r="AC707" s="108" t="e">
        <f aca="false">IF(W707=0;"";L707/W707-1)</f>
        <v>#NAME?</v>
      </c>
    </row>
    <row collapsed="false" customFormat="false" customHeight="true" hidden="false" ht="50.1" outlineLevel="0" r="708">
      <c r="A708" s="88"/>
      <c r="B708" s="88"/>
      <c r="C708" s="89"/>
      <c r="D708" s="89"/>
      <c r="E708" s="90"/>
      <c r="F708" s="91"/>
      <c r="G708" s="92"/>
      <c r="H708" s="93"/>
      <c r="I708" s="94"/>
      <c r="J708" s="95"/>
      <c r="K708" s="96"/>
      <c r="L708" s="97"/>
      <c r="M708" s="98"/>
      <c r="N708" s="110"/>
      <c r="O708" s="100"/>
      <c r="P708" s="101"/>
      <c r="Q708" s="97" t="n">
        <f aca="false">P708*M708</f>
        <v>0</v>
      </c>
      <c r="R708" s="110"/>
      <c r="S708" s="103"/>
      <c r="T708" s="111"/>
      <c r="U708" s="105" t="e">
        <f aca="false">IF(EXACT(O708,Y708),M708,M708*(1-'Расчет ПРЕДЗАКАЗ'!$D$10))</f>
        <v>#NAME?</v>
      </c>
      <c r="V708" s="105" t="e">
        <f aca="false">P708*U708</f>
        <v>#NAME?</v>
      </c>
      <c r="W708" s="105" t="e">
        <f aca="false">IF(EXACT(O708,Y708),M708,M708*(1-'Расчет Прайс'!$D$10))</f>
        <v>#NAME?</v>
      </c>
      <c r="X708" s="105" t="e">
        <f aca="false">P708*W708</f>
        <v>#NAME?</v>
      </c>
      <c r="Y708" s="106" t="s">
        <v>101</v>
      </c>
      <c r="Z708" s="107" t="n">
        <f aca="false">IF(EXACT(O708;Y708);Q708;0)</f>
        <v>0</v>
      </c>
      <c r="AA708" s="107" t="n">
        <f aca="false">IF(Z708=0;Q708;0)</f>
        <v>0</v>
      </c>
      <c r="AB708" s="108" t="e">
        <f aca="false">IF(U708=0;"";L708/U708-1)</f>
        <v>#NAME?</v>
      </c>
      <c r="AC708" s="108" t="e">
        <f aca="false">IF(W708=0;"";L708/W708-1)</f>
        <v>#NAME?</v>
      </c>
    </row>
    <row collapsed="false" customFormat="false" customHeight="true" hidden="false" ht="50.1" outlineLevel="0" r="709">
      <c r="A709" s="88"/>
      <c r="B709" s="88"/>
      <c r="C709" s="89"/>
      <c r="D709" s="89"/>
      <c r="E709" s="90"/>
      <c r="F709" s="91"/>
      <c r="G709" s="92"/>
      <c r="H709" s="93"/>
      <c r="I709" s="94"/>
      <c r="J709" s="95"/>
      <c r="K709" s="96"/>
      <c r="L709" s="97"/>
      <c r="M709" s="98"/>
      <c r="N709" s="110"/>
      <c r="O709" s="100"/>
      <c r="P709" s="101"/>
      <c r="Q709" s="97" t="n">
        <f aca="false">P709*M709</f>
        <v>0</v>
      </c>
      <c r="R709" s="110"/>
      <c r="S709" s="103"/>
      <c r="T709" s="111"/>
      <c r="U709" s="105" t="e">
        <f aca="false">IF(EXACT(O709,Y709),M709,M709*(1-'Расчет ПРЕДЗАКАЗ'!$D$10))</f>
        <v>#NAME?</v>
      </c>
      <c r="V709" s="105" t="e">
        <f aca="false">P709*U709</f>
        <v>#NAME?</v>
      </c>
      <c r="W709" s="105" t="e">
        <f aca="false">IF(EXACT(O709,Y709),M709,M709*(1-'Расчет Прайс'!$D$10))</f>
        <v>#NAME?</v>
      </c>
      <c r="X709" s="105" t="e">
        <f aca="false">P709*W709</f>
        <v>#NAME?</v>
      </c>
      <c r="Y709" s="106" t="s">
        <v>101</v>
      </c>
      <c r="Z709" s="107" t="n">
        <f aca="false">IF(EXACT(O709;Y709);Q709;0)</f>
        <v>0</v>
      </c>
      <c r="AA709" s="107" t="n">
        <f aca="false">IF(Z709=0;Q709;0)</f>
        <v>0</v>
      </c>
      <c r="AB709" s="108" t="e">
        <f aca="false">IF(U709=0;"";L709/U709-1)</f>
        <v>#NAME?</v>
      </c>
      <c r="AC709" s="108" t="e">
        <f aca="false">IF(W709=0;"";L709/W709-1)</f>
        <v>#NAME?</v>
      </c>
    </row>
    <row collapsed="false" customFormat="false" customHeight="true" hidden="false" ht="50.1" outlineLevel="0" r="710">
      <c r="A710" s="88"/>
      <c r="B710" s="88"/>
      <c r="C710" s="89"/>
      <c r="D710" s="89"/>
      <c r="E710" s="90"/>
      <c r="F710" s="91"/>
      <c r="G710" s="92"/>
      <c r="H710" s="93"/>
      <c r="I710" s="94"/>
      <c r="J710" s="95"/>
      <c r="K710" s="96"/>
      <c r="L710" s="97"/>
      <c r="M710" s="98"/>
      <c r="N710" s="110"/>
      <c r="O710" s="100"/>
      <c r="P710" s="101"/>
      <c r="Q710" s="97" t="n">
        <f aca="false">P710*M710</f>
        <v>0</v>
      </c>
      <c r="R710" s="110"/>
      <c r="S710" s="103"/>
      <c r="T710" s="111"/>
      <c r="U710" s="105" t="e">
        <f aca="false">IF(EXACT(O710,Y710),M710,M710*(1-'Расчет ПРЕДЗАКАЗ'!$D$10))</f>
        <v>#NAME?</v>
      </c>
      <c r="V710" s="105" t="e">
        <f aca="false">P710*U710</f>
        <v>#NAME?</v>
      </c>
      <c r="W710" s="105" t="e">
        <f aca="false">IF(EXACT(O710,Y710),M710,M710*(1-'Расчет Прайс'!$D$10))</f>
        <v>#NAME?</v>
      </c>
      <c r="X710" s="105" t="e">
        <f aca="false">P710*W710</f>
        <v>#NAME?</v>
      </c>
      <c r="Y710" s="106" t="s">
        <v>101</v>
      </c>
      <c r="Z710" s="107" t="n">
        <f aca="false">IF(EXACT(O710;Y710);Q710;0)</f>
        <v>0</v>
      </c>
      <c r="AA710" s="107" t="n">
        <f aca="false">IF(Z710=0;Q710;0)</f>
        <v>0</v>
      </c>
      <c r="AB710" s="108" t="e">
        <f aca="false">IF(U710=0;"";L710/U710-1)</f>
        <v>#NAME?</v>
      </c>
      <c r="AC710" s="108" t="e">
        <f aca="false">IF(W710=0;"";L710/W710-1)</f>
        <v>#NAME?</v>
      </c>
    </row>
    <row collapsed="false" customFormat="false" customHeight="true" hidden="false" ht="11.25" outlineLevel="0" r="711"/>
    <row collapsed="false" customFormat="false" customHeight="true" hidden="false" ht="50.1" outlineLevel="0" r="712">
      <c r="A712" s="88" t="n">
        <v>207</v>
      </c>
      <c r="B712" s="88" t="s">
        <v>500</v>
      </c>
      <c r="C712" s="89" t="s">
        <v>501</v>
      </c>
      <c r="D712" s="89" t="s">
        <v>93</v>
      </c>
      <c r="E712" s="90" t="s">
        <v>93</v>
      </c>
      <c r="F712" s="91" t="s">
        <v>154</v>
      </c>
      <c r="G712" s="92" t="s">
        <v>502</v>
      </c>
      <c r="H712" s="93" t="s">
        <v>503</v>
      </c>
      <c r="I712" s="94" t="s">
        <v>504</v>
      </c>
      <c r="J712" s="95" t="s">
        <v>98</v>
      </c>
      <c r="K712" s="96" t="s">
        <v>99</v>
      </c>
      <c r="L712" s="97" t="n">
        <v>5310</v>
      </c>
      <c r="M712" s="98" t="n">
        <v>3316</v>
      </c>
      <c r="N712" s="99" t="s">
        <v>505</v>
      </c>
      <c r="O712" s="100"/>
      <c r="P712" s="101"/>
      <c r="Q712" s="97" t="n">
        <f aca="false">P712*M712</f>
        <v>0</v>
      </c>
      <c r="R712" s="102"/>
      <c r="S712" s="103" t="n">
        <v>244</v>
      </c>
      <c r="T712" s="104"/>
      <c r="U712" s="105" t="e">
        <f aca="false">IF(EXACT(O712,Y712),M712,M712*(1-'Расчет ПРЕДЗАКАЗ'!$D$10))</f>
        <v>#NAME?</v>
      </c>
      <c r="V712" s="105" t="e">
        <f aca="false">P712*U712</f>
        <v>#NAME?</v>
      </c>
      <c r="W712" s="105" t="e">
        <f aca="false">IF(EXACT(O712,Y712),M712,M712*(1-'Расчет Прайс'!$D$10))</f>
        <v>#NAME?</v>
      </c>
      <c r="X712" s="105" t="e">
        <f aca="false">P712*W712</f>
        <v>#NAME?</v>
      </c>
      <c r="Y712" s="106" t="s">
        <v>101</v>
      </c>
      <c r="Z712" s="107" t="n">
        <f aca="false">IF(EXACT(O712;Y712);Q712;0)</f>
        <v>0</v>
      </c>
      <c r="AA712" s="107" t="n">
        <f aca="false">IF(Z712=0;Q712;0)</f>
        <v>0</v>
      </c>
      <c r="AB712" s="108" t="e">
        <f aca="false">IF(U712=0,"",L712/U712-1)</f>
        <v>#NAME?</v>
      </c>
      <c r="AC712" s="108" t="e">
        <f aca="false">IF(W712=0,"",L712/W712-1)</f>
        <v>#NAME?</v>
      </c>
    </row>
    <row collapsed="false" customFormat="false" customHeight="true" hidden="false" ht="50.1" outlineLevel="0" r="713">
      <c r="A713" s="88"/>
      <c r="B713" s="88"/>
      <c r="C713" s="89"/>
      <c r="D713" s="89"/>
      <c r="E713" s="90"/>
      <c r="F713" s="91"/>
      <c r="G713" s="92"/>
      <c r="H713" s="93"/>
      <c r="I713" s="94"/>
      <c r="J713" s="95"/>
      <c r="K713" s="96" t="s">
        <v>102</v>
      </c>
      <c r="L713" s="97" t="n">
        <v>5310</v>
      </c>
      <c r="M713" s="98" t="n">
        <v>3316</v>
      </c>
      <c r="N713" s="99" t="s">
        <v>506</v>
      </c>
      <c r="O713" s="100"/>
      <c r="P713" s="101"/>
      <c r="Q713" s="97" t="n">
        <f aca="false">P713*M713</f>
        <v>0</v>
      </c>
      <c r="R713" s="102"/>
      <c r="S713" s="103" t="n">
        <v>646</v>
      </c>
      <c r="T713" s="109"/>
      <c r="U713" s="105" t="e">
        <f aca="false">IF(EXACT(O713,Y713),M713,M713*(1-'Расчет ПРЕДЗАКАЗ'!$D$10))</f>
        <v>#NAME?</v>
      </c>
      <c r="V713" s="105" t="e">
        <f aca="false">P713*U713</f>
        <v>#NAME?</v>
      </c>
      <c r="W713" s="105" t="e">
        <f aca="false">IF(EXACT(O713,Y713),M713,M713*(1-'Расчет Прайс'!$D$10))</f>
        <v>#NAME?</v>
      </c>
      <c r="X713" s="105" t="e">
        <f aca="false">P713*W713</f>
        <v>#NAME?</v>
      </c>
      <c r="Y713" s="106" t="s">
        <v>101</v>
      </c>
      <c r="Z713" s="107" t="n">
        <f aca="false">IF(EXACT(O713;Y713);Q713;0)</f>
        <v>0</v>
      </c>
      <c r="AA713" s="107" t="n">
        <f aca="false">IF(Z713=0;Q713;0)</f>
        <v>0</v>
      </c>
      <c r="AB713" s="108" t="e">
        <f aca="false">IF(U713=0;"";L713/U713-1)</f>
        <v>#NAME?</v>
      </c>
      <c r="AC713" s="108" t="e">
        <f aca="false">IF(W713=0;"";L713/W713-1)</f>
        <v>#NAME?</v>
      </c>
    </row>
    <row collapsed="false" customFormat="false" customHeight="true" hidden="false" ht="50.1" outlineLevel="0" r="714">
      <c r="A714" s="88"/>
      <c r="B714" s="88"/>
      <c r="C714" s="89"/>
      <c r="D714" s="89"/>
      <c r="E714" s="90"/>
      <c r="F714" s="91"/>
      <c r="G714" s="92"/>
      <c r="H714" s="93"/>
      <c r="I714" s="94"/>
      <c r="J714" s="95"/>
      <c r="K714" s="96" t="s">
        <v>123</v>
      </c>
      <c r="L714" s="97" t="n">
        <v>5310</v>
      </c>
      <c r="M714" s="98" t="n">
        <v>3316</v>
      </c>
      <c r="N714" s="99" t="s">
        <v>507</v>
      </c>
      <c r="O714" s="100"/>
      <c r="P714" s="101"/>
      <c r="Q714" s="97" t="n">
        <f aca="false">P714*M714</f>
        <v>0</v>
      </c>
      <c r="R714" s="102"/>
      <c r="S714" s="103" t="n">
        <v>149</v>
      </c>
      <c r="T714" s="109"/>
      <c r="U714" s="105" t="e">
        <f aca="false">IF(EXACT(O714,Y714),M714,M714*(1-'Расчет ПРЕДЗАКАЗ'!$D$10))</f>
        <v>#NAME?</v>
      </c>
      <c r="V714" s="105" t="e">
        <f aca="false">P714*U714</f>
        <v>#NAME?</v>
      </c>
      <c r="W714" s="105" t="e">
        <f aca="false">IF(EXACT(O714,Y714),M714,M714*(1-'Расчет Прайс'!$D$10))</f>
        <v>#NAME?</v>
      </c>
      <c r="X714" s="105" t="e">
        <f aca="false">P714*W714</f>
        <v>#NAME?</v>
      </c>
      <c r="Y714" s="106" t="s">
        <v>101</v>
      </c>
      <c r="Z714" s="107" t="n">
        <f aca="false">IF(EXACT(O714;Y714);Q714;0)</f>
        <v>0</v>
      </c>
      <c r="AA714" s="107" t="n">
        <f aca="false">IF(Z714=0;Q714;0)</f>
        <v>0</v>
      </c>
      <c r="AB714" s="108" t="e">
        <f aca="false">IF(U714=0;"";L714/U714-1)</f>
        <v>#NAME?</v>
      </c>
      <c r="AC714" s="108" t="e">
        <f aca="false">IF(W714=0;"";L714/W714-1)</f>
        <v>#NAME?</v>
      </c>
    </row>
    <row collapsed="false" customFormat="false" customHeight="true" hidden="false" ht="50.1" outlineLevel="0" r="715">
      <c r="A715" s="88"/>
      <c r="B715" s="88"/>
      <c r="C715" s="89"/>
      <c r="D715" s="89"/>
      <c r="E715" s="90"/>
      <c r="F715" s="91"/>
      <c r="G715" s="92"/>
      <c r="H715" s="93"/>
      <c r="I715" s="94"/>
      <c r="J715" s="95"/>
      <c r="K715" s="96" t="s">
        <v>104</v>
      </c>
      <c r="L715" s="97" t="n">
        <v>5310</v>
      </c>
      <c r="M715" s="98" t="n">
        <v>3316</v>
      </c>
      <c r="N715" s="99" t="s">
        <v>508</v>
      </c>
      <c r="O715" s="100"/>
      <c r="P715" s="101"/>
      <c r="Q715" s="97" t="n">
        <f aca="false">P715*M715</f>
        <v>0</v>
      </c>
      <c r="R715" s="102"/>
      <c r="S715" s="103" t="n">
        <v>502</v>
      </c>
      <c r="T715" s="109"/>
      <c r="U715" s="105" t="e">
        <f aca="false">IF(EXACT(O715,Y715),M715,M715*(1-'Расчет ПРЕДЗАКАЗ'!$D$10))</f>
        <v>#NAME?</v>
      </c>
      <c r="V715" s="105" t="e">
        <f aca="false">P715*U715</f>
        <v>#NAME?</v>
      </c>
      <c r="W715" s="105" t="e">
        <f aca="false">IF(EXACT(O715,Y715),M715,M715*(1-'Расчет Прайс'!$D$10))</f>
        <v>#NAME?</v>
      </c>
      <c r="X715" s="105" t="e">
        <f aca="false">P715*W715</f>
        <v>#NAME?</v>
      </c>
      <c r="Y715" s="106" t="s">
        <v>101</v>
      </c>
      <c r="Z715" s="107" t="n">
        <f aca="false">IF(EXACT(O715;Y715);Q715;0)</f>
        <v>0</v>
      </c>
      <c r="AA715" s="107" t="n">
        <f aca="false">IF(Z715=0;Q715;0)</f>
        <v>0</v>
      </c>
      <c r="AB715" s="108" t="e">
        <f aca="false">IF(U715=0;"";L715/U715-1)</f>
        <v>#NAME?</v>
      </c>
      <c r="AC715" s="108" t="e">
        <f aca="false">IF(W715=0;"";L715/W715-1)</f>
        <v>#NAME?</v>
      </c>
    </row>
    <row collapsed="false" customFormat="false" customHeight="true" hidden="false" ht="50.1" outlineLevel="0" r="716">
      <c r="A716" s="88"/>
      <c r="B716" s="88"/>
      <c r="C716" s="89"/>
      <c r="D716" s="89"/>
      <c r="E716" s="90"/>
      <c r="F716" s="91"/>
      <c r="G716" s="92"/>
      <c r="H716" s="93"/>
      <c r="I716" s="94"/>
      <c r="J716" s="95"/>
      <c r="K716" s="96" t="s">
        <v>106</v>
      </c>
      <c r="L716" s="97" t="n">
        <v>5310</v>
      </c>
      <c r="M716" s="98" t="n">
        <v>3316</v>
      </c>
      <c r="N716" s="99" t="s">
        <v>509</v>
      </c>
      <c r="O716" s="100"/>
      <c r="P716" s="101"/>
      <c r="Q716" s="97" t="n">
        <f aca="false">P716*M716</f>
        <v>0</v>
      </c>
      <c r="R716" s="102"/>
      <c r="S716" s="103" t="n">
        <v>298</v>
      </c>
      <c r="T716" s="109"/>
      <c r="U716" s="105" t="e">
        <f aca="false">IF(EXACT(O716,Y716),M716,M716*(1-'Расчет ПРЕДЗАКАЗ'!$D$10))</f>
        <v>#NAME?</v>
      </c>
      <c r="V716" s="105" t="e">
        <f aca="false">P716*U716</f>
        <v>#NAME?</v>
      </c>
      <c r="W716" s="105" t="e">
        <f aca="false">IF(EXACT(O716,Y716),M716,M716*(1-'Расчет Прайс'!$D$10))</f>
        <v>#NAME?</v>
      </c>
      <c r="X716" s="105" t="e">
        <f aca="false">P716*W716</f>
        <v>#NAME?</v>
      </c>
      <c r="Y716" s="106" t="s">
        <v>101</v>
      </c>
      <c r="Z716" s="107" t="n">
        <f aca="false">IF(EXACT(O716;Y716);Q716;0)</f>
        <v>0</v>
      </c>
      <c r="AA716" s="107" t="n">
        <f aca="false">IF(Z716=0;Q716;0)</f>
        <v>0</v>
      </c>
      <c r="AB716" s="108" t="e">
        <f aca="false">IF(U716=0;"";L716/U716-1)</f>
        <v>#NAME?</v>
      </c>
      <c r="AC716" s="108" t="e">
        <f aca="false">IF(W716=0;"";L716/W716-1)</f>
        <v>#NAME?</v>
      </c>
    </row>
    <row collapsed="false" customFormat="false" customHeight="true" hidden="false" ht="50.1" outlineLevel="0" r="717">
      <c r="A717" s="88"/>
      <c r="B717" s="88"/>
      <c r="C717" s="89"/>
      <c r="D717" s="89"/>
      <c r="E717" s="90"/>
      <c r="F717" s="91"/>
      <c r="G717" s="92"/>
      <c r="H717" s="93"/>
      <c r="I717" s="94"/>
      <c r="J717" s="95"/>
      <c r="K717" s="96" t="s">
        <v>108</v>
      </c>
      <c r="L717" s="97" t="n">
        <v>5310</v>
      </c>
      <c r="M717" s="98" t="n">
        <v>3316</v>
      </c>
      <c r="N717" s="99" t="s">
        <v>510</v>
      </c>
      <c r="O717" s="100"/>
      <c r="P717" s="101"/>
      <c r="Q717" s="97" t="n">
        <f aca="false">P717*M717</f>
        <v>0</v>
      </c>
      <c r="R717" s="102"/>
      <c r="S717" s="103" t="n">
        <v>173</v>
      </c>
      <c r="T717" s="109"/>
      <c r="U717" s="105" t="e">
        <f aca="false">IF(EXACT(O717,Y717),M717,M717*(1-'Расчет ПРЕДЗАКАЗ'!$D$10))</f>
        <v>#NAME?</v>
      </c>
      <c r="V717" s="105" t="e">
        <f aca="false">P717*U717</f>
        <v>#NAME?</v>
      </c>
      <c r="W717" s="105" t="e">
        <f aca="false">IF(EXACT(O717,Y717),M717,M717*(1-'Расчет Прайс'!$D$10))</f>
        <v>#NAME?</v>
      </c>
      <c r="X717" s="105" t="e">
        <f aca="false">P717*W717</f>
        <v>#NAME?</v>
      </c>
      <c r="Y717" s="106" t="s">
        <v>101</v>
      </c>
      <c r="Z717" s="107" t="n">
        <f aca="false">IF(EXACT(O717;Y717);Q717;0)</f>
        <v>0</v>
      </c>
      <c r="AA717" s="107" t="n">
        <f aca="false">IF(Z717=0;Q717;0)</f>
        <v>0</v>
      </c>
      <c r="AB717" s="108" t="e">
        <f aca="false">IF(U717=0;"";L717/U717-1)</f>
        <v>#NAME?</v>
      </c>
      <c r="AC717" s="108" t="e">
        <f aca="false">IF(W717=0;"";L717/W717-1)</f>
        <v>#NAME?</v>
      </c>
    </row>
    <row collapsed="false" customFormat="false" customHeight="true" hidden="false" ht="50.1" outlineLevel="0" r="718">
      <c r="A718" s="88"/>
      <c r="B718" s="88"/>
      <c r="C718" s="89"/>
      <c r="D718" s="89"/>
      <c r="E718" s="90"/>
      <c r="F718" s="91"/>
      <c r="G718" s="92"/>
      <c r="H718" s="93"/>
      <c r="I718" s="94"/>
      <c r="J718" s="95"/>
      <c r="K718" s="96" t="s">
        <v>110</v>
      </c>
      <c r="L718" s="97" t="n">
        <v>5310</v>
      </c>
      <c r="M718" s="98" t="n">
        <v>3316</v>
      </c>
      <c r="N718" s="99" t="s">
        <v>511</v>
      </c>
      <c r="O718" s="100"/>
      <c r="P718" s="101"/>
      <c r="Q718" s="97" t="n">
        <f aca="false">P718*M718</f>
        <v>0</v>
      </c>
      <c r="R718" s="102"/>
      <c r="S718" s="103" t="n">
        <v>28</v>
      </c>
      <c r="T718" s="109"/>
      <c r="U718" s="105" t="e">
        <f aca="false">IF(EXACT(O718,Y718),M718,M718*(1-'Расчет ПРЕДЗАКАЗ'!$D$10))</f>
        <v>#NAME?</v>
      </c>
      <c r="V718" s="105" t="e">
        <f aca="false">P718*U718</f>
        <v>#NAME?</v>
      </c>
      <c r="W718" s="105" t="e">
        <f aca="false">IF(EXACT(O718,Y718),M718,M718*(1-'Расчет Прайс'!$D$10))</f>
        <v>#NAME?</v>
      </c>
      <c r="X718" s="105" t="e">
        <f aca="false">P718*W718</f>
        <v>#NAME?</v>
      </c>
      <c r="Y718" s="106" t="s">
        <v>101</v>
      </c>
      <c r="Z718" s="107" t="n">
        <f aca="false">IF(EXACT(O718;Y718);Q718;0)</f>
        <v>0</v>
      </c>
      <c r="AA718" s="107" t="n">
        <f aca="false">IF(Z718=0;Q718;0)</f>
        <v>0</v>
      </c>
      <c r="AB718" s="108" t="e">
        <f aca="false">IF(U718=0;"";L718/U718-1)</f>
        <v>#NAME?</v>
      </c>
      <c r="AC718" s="108" t="e">
        <f aca="false">IF(W718=0;"";L718/W718-1)</f>
        <v>#NAME?</v>
      </c>
    </row>
    <row collapsed="false" customFormat="false" customHeight="true" hidden="false" ht="50.1" outlineLevel="0" r="719">
      <c r="A719" s="88"/>
      <c r="B719" s="88"/>
      <c r="C719" s="89"/>
      <c r="D719" s="89"/>
      <c r="E719" s="90"/>
      <c r="F719" s="91"/>
      <c r="G719" s="92"/>
      <c r="H719" s="93"/>
      <c r="I719" s="94"/>
      <c r="J719" s="95"/>
      <c r="K719" s="96" t="s">
        <v>112</v>
      </c>
      <c r="L719" s="97" t="n">
        <v>5310</v>
      </c>
      <c r="M719" s="98" t="n">
        <v>3316</v>
      </c>
      <c r="N719" s="99" t="s">
        <v>512</v>
      </c>
      <c r="O719" s="100"/>
      <c r="P719" s="101"/>
      <c r="Q719" s="97" t="n">
        <f aca="false">P719*M719</f>
        <v>0</v>
      </c>
      <c r="R719" s="102"/>
      <c r="S719" s="103" t="n">
        <v>42</v>
      </c>
      <c r="T719" s="109"/>
      <c r="U719" s="105" t="e">
        <f aca="false">IF(EXACT(O719,Y719),M719,M719*(1-'Расчет ПРЕДЗАКАЗ'!$D$10))</f>
        <v>#NAME?</v>
      </c>
      <c r="V719" s="105" t="e">
        <f aca="false">P719*U719</f>
        <v>#NAME?</v>
      </c>
      <c r="W719" s="105" t="e">
        <f aca="false">IF(EXACT(O719,Y719),M719,M719*(1-'Расчет Прайс'!$D$10))</f>
        <v>#NAME?</v>
      </c>
      <c r="X719" s="105" t="e">
        <f aca="false">P719*W719</f>
        <v>#NAME?</v>
      </c>
      <c r="Y719" s="106" t="s">
        <v>101</v>
      </c>
      <c r="Z719" s="107" t="n">
        <f aca="false">IF(EXACT(O719;Y719);Q719;0)</f>
        <v>0</v>
      </c>
      <c r="AA719" s="107" t="n">
        <f aca="false">IF(Z719=0;Q719;0)</f>
        <v>0</v>
      </c>
      <c r="AB719" s="108" t="e">
        <f aca="false">IF(U719=0;"";L719/U719-1)</f>
        <v>#NAME?</v>
      </c>
      <c r="AC719" s="108" t="e">
        <f aca="false">IF(W719=0;"";L719/W719-1)</f>
        <v>#NAME?</v>
      </c>
    </row>
    <row collapsed="false" customFormat="false" customHeight="true" hidden="false" ht="50.1" outlineLevel="0" r="720">
      <c r="A720" s="88"/>
      <c r="B720" s="88"/>
      <c r="C720" s="89"/>
      <c r="D720" s="89"/>
      <c r="E720" s="90"/>
      <c r="F720" s="91"/>
      <c r="G720" s="92"/>
      <c r="H720" s="93"/>
      <c r="I720" s="94"/>
      <c r="J720" s="95"/>
      <c r="K720" s="96"/>
      <c r="L720" s="97"/>
      <c r="M720" s="98"/>
      <c r="N720" s="99"/>
      <c r="O720" s="100"/>
      <c r="P720" s="101"/>
      <c r="Q720" s="97" t="n">
        <f aca="false">P720*M720</f>
        <v>0</v>
      </c>
      <c r="R720" s="102"/>
      <c r="S720" s="103"/>
      <c r="T720" s="109"/>
      <c r="U720" s="105" t="e">
        <f aca="false">IF(EXACT(O720,Y720),M720,M720*(1-'Расчет ПРЕДЗАКАЗ'!$D$10))</f>
        <v>#NAME?</v>
      </c>
      <c r="V720" s="105" t="e">
        <f aca="false">P720*U720</f>
        <v>#NAME?</v>
      </c>
      <c r="W720" s="105" t="e">
        <f aca="false">IF(EXACT(O720,Y720),M720,M720*(1-'Расчет Прайс'!$D$10))</f>
        <v>#NAME?</v>
      </c>
      <c r="X720" s="105" t="e">
        <f aca="false">P720*W720</f>
        <v>#NAME?</v>
      </c>
      <c r="Y720" s="106" t="s">
        <v>101</v>
      </c>
      <c r="Z720" s="107" t="n">
        <f aca="false">IF(EXACT(O720;Y720);Q720;0)</f>
        <v>0</v>
      </c>
      <c r="AA720" s="107" t="n">
        <f aca="false">IF(Z720=0;Q720;0)</f>
        <v>0</v>
      </c>
      <c r="AB720" s="108" t="e">
        <f aca="false">IF(U720=0;"";L720/U720-1)</f>
        <v>#NAME?</v>
      </c>
      <c r="AC720" s="108" t="e">
        <f aca="false">IF(W720=0;"";L720/W720-1)</f>
        <v>#NAME?</v>
      </c>
    </row>
    <row collapsed="false" customFormat="false" customHeight="true" hidden="false" ht="50.1" outlineLevel="0" r="721">
      <c r="A721" s="88"/>
      <c r="B721" s="88"/>
      <c r="C721" s="89"/>
      <c r="D721" s="89"/>
      <c r="E721" s="90"/>
      <c r="F721" s="91"/>
      <c r="G721" s="92"/>
      <c r="H721" s="93"/>
      <c r="I721" s="94"/>
      <c r="J721" s="95"/>
      <c r="K721" s="96"/>
      <c r="L721" s="97"/>
      <c r="M721" s="98"/>
      <c r="N721" s="112"/>
      <c r="O721" s="100"/>
      <c r="P721" s="101"/>
      <c r="Q721" s="97" t="n">
        <f aca="false">P721*M721</f>
        <v>0</v>
      </c>
      <c r="R721" s="110"/>
      <c r="S721" s="103"/>
      <c r="T721" s="111"/>
      <c r="U721" s="105" t="e">
        <f aca="false">IF(EXACT(O721,Y721),M721,M721*(1-'Расчет ПРЕДЗАКАЗ'!$D$10))</f>
        <v>#NAME?</v>
      </c>
      <c r="V721" s="105" t="e">
        <f aca="false">P721*U721</f>
        <v>#NAME?</v>
      </c>
      <c r="W721" s="105" t="e">
        <f aca="false">IF(EXACT(O721,Y721),M721,M721*(1-'Расчет Прайс'!$D$10))</f>
        <v>#NAME?</v>
      </c>
      <c r="X721" s="105" t="e">
        <f aca="false">P721*W721</f>
        <v>#NAME?</v>
      </c>
      <c r="Y721" s="106" t="s">
        <v>101</v>
      </c>
      <c r="Z721" s="107" t="n">
        <f aca="false">IF(EXACT(O721;Y721);Q721;0)</f>
        <v>0</v>
      </c>
      <c r="AA721" s="107" t="n">
        <f aca="false">IF(Z721=0;Q721;0)</f>
        <v>0</v>
      </c>
      <c r="AB721" s="108" t="e">
        <f aca="false">IF(U721=0;"";L721/U721-1)</f>
        <v>#NAME?</v>
      </c>
      <c r="AC721" s="108" t="e">
        <f aca="false">IF(W721=0;"";L721/W721-1)</f>
        <v>#NAME?</v>
      </c>
    </row>
    <row collapsed="false" customFormat="false" customHeight="true" hidden="false" ht="50.1" outlineLevel="0" r="722">
      <c r="A722" s="88"/>
      <c r="B722" s="88"/>
      <c r="C722" s="89"/>
      <c r="D722" s="89"/>
      <c r="E722" s="90"/>
      <c r="F722" s="91"/>
      <c r="G722" s="92"/>
      <c r="H722" s="93"/>
      <c r="I722" s="94"/>
      <c r="J722" s="95"/>
      <c r="K722" s="96"/>
      <c r="L722" s="97"/>
      <c r="M722" s="98"/>
      <c r="N722" s="112"/>
      <c r="O722" s="100"/>
      <c r="P722" s="101"/>
      <c r="Q722" s="97" t="n">
        <f aca="false">P722*M722</f>
        <v>0</v>
      </c>
      <c r="R722" s="110"/>
      <c r="S722" s="103"/>
      <c r="T722" s="111"/>
      <c r="U722" s="105" t="e">
        <f aca="false">IF(EXACT(O722,Y722),M722,M722*(1-'Расчет ПРЕДЗАКАЗ'!$D$10))</f>
        <v>#NAME?</v>
      </c>
      <c r="V722" s="105" t="e">
        <f aca="false">P722*U722</f>
        <v>#NAME?</v>
      </c>
      <c r="W722" s="105" t="e">
        <f aca="false">IF(EXACT(O722,Y722),M722,M722*(1-'Расчет Прайс'!$D$10))</f>
        <v>#NAME?</v>
      </c>
      <c r="X722" s="105" t="e">
        <f aca="false">P722*W722</f>
        <v>#NAME?</v>
      </c>
      <c r="Y722" s="106" t="s">
        <v>101</v>
      </c>
      <c r="Z722" s="107" t="n">
        <f aca="false">IF(EXACT(O722;Y722);Q722;0)</f>
        <v>0</v>
      </c>
      <c r="AA722" s="107" t="n">
        <f aca="false">IF(Z722=0;Q722;0)</f>
        <v>0</v>
      </c>
      <c r="AB722" s="108" t="e">
        <f aca="false">IF(U722=0;"";L722/U722-1)</f>
        <v>#NAME?</v>
      </c>
      <c r="AC722" s="108" t="e">
        <f aca="false">IF(W722=0;"";L722/W722-1)</f>
        <v>#NAME?</v>
      </c>
    </row>
    <row collapsed="false" customFormat="false" customHeight="true" hidden="false" ht="50.1" outlineLevel="0" r="723">
      <c r="A723" s="88"/>
      <c r="B723" s="88"/>
      <c r="C723" s="89"/>
      <c r="D723" s="89"/>
      <c r="E723" s="90"/>
      <c r="F723" s="91"/>
      <c r="G723" s="92"/>
      <c r="H723" s="93"/>
      <c r="I723" s="94"/>
      <c r="J723" s="95"/>
      <c r="K723" s="96"/>
      <c r="L723" s="97"/>
      <c r="M723" s="98"/>
      <c r="N723" s="110"/>
      <c r="O723" s="100"/>
      <c r="P723" s="101"/>
      <c r="Q723" s="97" t="n">
        <f aca="false">P723*M723</f>
        <v>0</v>
      </c>
      <c r="R723" s="110"/>
      <c r="S723" s="103"/>
      <c r="T723" s="111"/>
      <c r="U723" s="105" t="e">
        <f aca="false">IF(EXACT(O723,Y723),M723,M723*(1-'Расчет ПРЕДЗАКАЗ'!$D$10))</f>
        <v>#NAME?</v>
      </c>
      <c r="V723" s="105" t="e">
        <f aca="false">P723*U723</f>
        <v>#NAME?</v>
      </c>
      <c r="W723" s="105" t="e">
        <f aca="false">IF(EXACT(O723,Y723),M723,M723*(1-'Расчет Прайс'!$D$10))</f>
        <v>#NAME?</v>
      </c>
      <c r="X723" s="105" t="e">
        <f aca="false">P723*W723</f>
        <v>#NAME?</v>
      </c>
      <c r="Y723" s="106" t="s">
        <v>101</v>
      </c>
      <c r="Z723" s="107" t="n">
        <f aca="false">IF(EXACT(O723;Y723);Q723;0)</f>
        <v>0</v>
      </c>
      <c r="AA723" s="107" t="n">
        <f aca="false">IF(Z723=0;Q723;0)</f>
        <v>0</v>
      </c>
      <c r="AB723" s="108" t="e">
        <f aca="false">IF(U723=0;"";L723/U723-1)</f>
        <v>#NAME?</v>
      </c>
      <c r="AC723" s="108" t="e">
        <f aca="false">IF(W723=0;"";L723/W723-1)</f>
        <v>#NAME?</v>
      </c>
    </row>
    <row collapsed="false" customFormat="false" customHeight="true" hidden="false" ht="50.1" outlineLevel="0" r="724">
      <c r="A724" s="88"/>
      <c r="B724" s="88"/>
      <c r="C724" s="89"/>
      <c r="D724" s="89"/>
      <c r="E724" s="90"/>
      <c r="F724" s="91"/>
      <c r="G724" s="92"/>
      <c r="H724" s="93"/>
      <c r="I724" s="94"/>
      <c r="J724" s="95"/>
      <c r="K724" s="96"/>
      <c r="L724" s="97"/>
      <c r="M724" s="98"/>
      <c r="N724" s="110"/>
      <c r="O724" s="100"/>
      <c r="P724" s="101"/>
      <c r="Q724" s="97" t="n">
        <f aca="false">P724*M724</f>
        <v>0</v>
      </c>
      <c r="R724" s="110"/>
      <c r="S724" s="103"/>
      <c r="T724" s="111"/>
      <c r="U724" s="105" t="e">
        <f aca="false">IF(EXACT(O724,Y724),M724,M724*(1-'Расчет ПРЕДЗАКАЗ'!$D$10))</f>
        <v>#NAME?</v>
      </c>
      <c r="V724" s="105" t="e">
        <f aca="false">P724*U724</f>
        <v>#NAME?</v>
      </c>
      <c r="W724" s="105" t="e">
        <f aca="false">IF(EXACT(O724,Y724),M724,M724*(1-'Расчет Прайс'!$D$10))</f>
        <v>#NAME?</v>
      </c>
      <c r="X724" s="105" t="e">
        <f aca="false">P724*W724</f>
        <v>#NAME?</v>
      </c>
      <c r="Y724" s="106" t="s">
        <v>101</v>
      </c>
      <c r="Z724" s="107" t="n">
        <f aca="false">IF(EXACT(O724;Y724);Q724;0)</f>
        <v>0</v>
      </c>
      <c r="AA724" s="107" t="n">
        <f aca="false">IF(Z724=0;Q724;0)</f>
        <v>0</v>
      </c>
      <c r="AB724" s="108" t="e">
        <f aca="false">IF(U724=0;"";L724/U724-1)</f>
        <v>#NAME?</v>
      </c>
      <c r="AC724" s="108" t="e">
        <f aca="false">IF(W724=0;"";L724/W724-1)</f>
        <v>#NAME?</v>
      </c>
    </row>
    <row collapsed="false" customFormat="false" customHeight="true" hidden="false" ht="50.1" outlineLevel="0" r="725">
      <c r="A725" s="88"/>
      <c r="B725" s="88"/>
      <c r="C725" s="89"/>
      <c r="D725" s="89"/>
      <c r="E725" s="90"/>
      <c r="F725" s="91"/>
      <c r="G725" s="92"/>
      <c r="H725" s="93"/>
      <c r="I725" s="94"/>
      <c r="J725" s="95"/>
      <c r="K725" s="96"/>
      <c r="L725" s="97"/>
      <c r="M725" s="98"/>
      <c r="N725" s="110"/>
      <c r="O725" s="100"/>
      <c r="P725" s="101"/>
      <c r="Q725" s="97" t="n">
        <f aca="false">P725*M725</f>
        <v>0</v>
      </c>
      <c r="R725" s="110"/>
      <c r="S725" s="103"/>
      <c r="T725" s="111"/>
      <c r="U725" s="105" t="e">
        <f aca="false">IF(EXACT(O725,Y725),M725,M725*(1-'Расчет ПРЕДЗАКАЗ'!$D$10))</f>
        <v>#NAME?</v>
      </c>
      <c r="V725" s="105" t="e">
        <f aca="false">P725*U725</f>
        <v>#NAME?</v>
      </c>
      <c r="W725" s="105" t="e">
        <f aca="false">IF(EXACT(O725,Y725),M725,M725*(1-'Расчет Прайс'!$D$10))</f>
        <v>#NAME?</v>
      </c>
      <c r="X725" s="105" t="e">
        <f aca="false">P725*W725</f>
        <v>#NAME?</v>
      </c>
      <c r="Y725" s="106" t="s">
        <v>101</v>
      </c>
      <c r="Z725" s="107" t="n">
        <f aca="false">IF(EXACT(O725;Y725);Q725;0)</f>
        <v>0</v>
      </c>
      <c r="AA725" s="107" t="n">
        <f aca="false">IF(Z725=0;Q725;0)</f>
        <v>0</v>
      </c>
      <c r="AB725" s="108" t="e">
        <f aca="false">IF(U725=0;"";L725/U725-1)</f>
        <v>#NAME?</v>
      </c>
      <c r="AC725" s="108" t="e">
        <f aca="false">IF(W725=0;"";L725/W725-1)</f>
        <v>#NAME?</v>
      </c>
    </row>
    <row collapsed="false" customFormat="false" customHeight="true" hidden="false" ht="50.1" outlineLevel="0" r="726">
      <c r="A726" s="88"/>
      <c r="B726" s="88"/>
      <c r="C726" s="89"/>
      <c r="D726" s="89"/>
      <c r="E726" s="90"/>
      <c r="F726" s="91"/>
      <c r="G726" s="92"/>
      <c r="H726" s="93"/>
      <c r="I726" s="94"/>
      <c r="J726" s="95"/>
      <c r="K726" s="96"/>
      <c r="L726" s="97"/>
      <c r="M726" s="98"/>
      <c r="N726" s="110"/>
      <c r="O726" s="100"/>
      <c r="P726" s="101"/>
      <c r="Q726" s="97" t="n">
        <f aca="false">P726*M726</f>
        <v>0</v>
      </c>
      <c r="R726" s="110"/>
      <c r="S726" s="103"/>
      <c r="T726" s="111"/>
      <c r="U726" s="105" t="e">
        <f aca="false">IF(EXACT(O726,Y726),M726,M726*(1-'Расчет ПРЕДЗАКАЗ'!$D$10))</f>
        <v>#NAME?</v>
      </c>
      <c r="V726" s="105" t="e">
        <f aca="false">P726*U726</f>
        <v>#NAME?</v>
      </c>
      <c r="W726" s="105" t="e">
        <f aca="false">IF(EXACT(O726,Y726),M726,M726*(1-'Расчет Прайс'!$D$10))</f>
        <v>#NAME?</v>
      </c>
      <c r="X726" s="105" t="e">
        <f aca="false">P726*W726</f>
        <v>#NAME?</v>
      </c>
      <c r="Y726" s="106" t="s">
        <v>101</v>
      </c>
      <c r="Z726" s="107" t="n">
        <f aca="false">IF(EXACT(O726;Y726);Q726;0)</f>
        <v>0</v>
      </c>
      <c r="AA726" s="107" t="n">
        <f aca="false">IF(Z726=0;Q726;0)</f>
        <v>0</v>
      </c>
      <c r="AB726" s="108" t="e">
        <f aca="false">IF(U726=0;"";L726/U726-1)</f>
        <v>#NAME?</v>
      </c>
      <c r="AC726" s="108" t="e">
        <f aca="false">IF(W726=0;"";L726/W726-1)</f>
        <v>#NAME?</v>
      </c>
    </row>
    <row collapsed="false" customFormat="false" customHeight="true" hidden="false" ht="11.25" outlineLevel="0" r="727"/>
    <row collapsed="false" customFormat="false" customHeight="true" hidden="false" ht="50.1" outlineLevel="0" r="728">
      <c r="A728" s="88" t="n">
        <v>208</v>
      </c>
      <c r="B728" s="88" t="s">
        <v>513</v>
      </c>
      <c r="C728" s="89" t="s">
        <v>514</v>
      </c>
      <c r="D728" s="89" t="s">
        <v>93</v>
      </c>
      <c r="E728" s="90" t="s">
        <v>93</v>
      </c>
      <c r="F728" s="91" t="s">
        <v>515</v>
      </c>
      <c r="G728" s="92" t="s">
        <v>95</v>
      </c>
      <c r="H728" s="93" t="s">
        <v>516</v>
      </c>
      <c r="I728" s="94" t="s">
        <v>517</v>
      </c>
      <c r="J728" s="95" t="s">
        <v>98</v>
      </c>
      <c r="K728" s="96" t="s">
        <v>308</v>
      </c>
      <c r="L728" s="97" t="n">
        <v>5050</v>
      </c>
      <c r="M728" s="98" t="n">
        <v>3154</v>
      </c>
      <c r="N728" s="99" t="s">
        <v>518</v>
      </c>
      <c r="O728" s="100" t="s">
        <v>101</v>
      </c>
      <c r="P728" s="101"/>
      <c r="Q728" s="97" t="n">
        <f aca="false">P728*M728</f>
        <v>0</v>
      </c>
      <c r="R728" s="102"/>
      <c r="S728" s="103" t="n">
        <v>113</v>
      </c>
      <c r="T728" s="104"/>
      <c r="U728" s="105" t="n">
        <f aca="false">IF(EXACT(O728,Y728),M728,M728*(1-'Расчет ПРЕДЗАКАЗ'!$D$10))</f>
        <v>3154</v>
      </c>
      <c r="V728" s="105" t="n">
        <f aca="false">P728*U728</f>
        <v>0</v>
      </c>
      <c r="W728" s="105" t="n">
        <f aca="false">IF(EXACT(O728,Y728),M728,M728*(1-'Расчет Прайс'!$D$10))</f>
        <v>3154</v>
      </c>
      <c r="X728" s="105" t="n">
        <f aca="false">P728*W728</f>
        <v>0</v>
      </c>
      <c r="Y728" s="106" t="s">
        <v>101</v>
      </c>
      <c r="Z728" s="107" t="n">
        <f aca="false">IF(EXACT(O728;Y728);Q728;0)</f>
        <v>0</v>
      </c>
      <c r="AA728" s="107" t="n">
        <f aca="false">IF(Z728=0;Q728;0)</f>
        <v>0</v>
      </c>
      <c r="AB728" s="108" t="n">
        <f aca="false">IF(U728=0,"",L728/U728-1)</f>
        <v>0.601141407736208</v>
      </c>
      <c r="AC728" s="108" t="n">
        <f aca="false">IF(W728=0,"",L728/W728-1)</f>
        <v>0.601141407736208</v>
      </c>
    </row>
    <row collapsed="false" customFormat="false" customHeight="true" hidden="false" ht="50.1" outlineLevel="0" r="729">
      <c r="A729" s="88"/>
      <c r="B729" s="88"/>
      <c r="C729" s="89"/>
      <c r="D729" s="89"/>
      <c r="E729" s="90"/>
      <c r="F729" s="91"/>
      <c r="G729" s="92"/>
      <c r="H729" s="93"/>
      <c r="I729" s="94"/>
      <c r="J729" s="95"/>
      <c r="K729" s="96" t="s">
        <v>323</v>
      </c>
      <c r="L729" s="97" t="n">
        <v>5050</v>
      </c>
      <c r="M729" s="98" t="n">
        <v>3154</v>
      </c>
      <c r="N729" s="99" t="s">
        <v>519</v>
      </c>
      <c r="O729" s="100" t="s">
        <v>101</v>
      </c>
      <c r="P729" s="101"/>
      <c r="Q729" s="97" t="n">
        <f aca="false">P729*M729</f>
        <v>0</v>
      </c>
      <c r="R729" s="102"/>
      <c r="S729" s="103" t="n">
        <v>162</v>
      </c>
      <c r="T729" s="109"/>
      <c r="U729" s="105" t="n">
        <f aca="false">IF(EXACT(O729,Y729),M729,M729*(1-'Расчет ПРЕДЗАКАЗ'!$D$10))</f>
        <v>3154</v>
      </c>
      <c r="V729" s="105" t="n">
        <f aca="false">P729*U729</f>
        <v>0</v>
      </c>
      <c r="W729" s="105" t="n">
        <f aca="false">IF(EXACT(O729,Y729),M729,M729*(1-'Расчет Прайс'!$D$10))</f>
        <v>3154</v>
      </c>
      <c r="X729" s="105" t="n">
        <f aca="false">P729*W729</f>
        <v>0</v>
      </c>
      <c r="Y729" s="106" t="s">
        <v>101</v>
      </c>
      <c r="Z729" s="107" t="n">
        <f aca="false">IF(EXACT(O729;Y729);Q729;0)</f>
        <v>0</v>
      </c>
      <c r="AA729" s="107" t="n">
        <f aca="false">IF(Z729=0;Q729;0)</f>
        <v>0</v>
      </c>
      <c r="AB729" s="108" t="n">
        <f aca="false">IF(U729=0;"";L729/U729-1)</f>
        <v>0.601141407736208</v>
      </c>
      <c r="AC729" s="108" t="n">
        <f aca="false">IF(W729=0;"";L729/W729-1)</f>
        <v>0.601141407736208</v>
      </c>
    </row>
    <row collapsed="false" customFormat="false" customHeight="true" hidden="false" ht="50.1" outlineLevel="0" r="730">
      <c r="A730" s="88"/>
      <c r="B730" s="88"/>
      <c r="C730" s="89"/>
      <c r="D730" s="89"/>
      <c r="E730" s="90"/>
      <c r="F730" s="91"/>
      <c r="G730" s="92"/>
      <c r="H730" s="93"/>
      <c r="I730" s="94"/>
      <c r="J730" s="95"/>
      <c r="K730" s="96" t="s">
        <v>99</v>
      </c>
      <c r="L730" s="97" t="n">
        <v>5050</v>
      </c>
      <c r="M730" s="98" t="n">
        <v>3154</v>
      </c>
      <c r="N730" s="99" t="s">
        <v>520</v>
      </c>
      <c r="O730" s="100" t="s">
        <v>101</v>
      </c>
      <c r="P730" s="101"/>
      <c r="Q730" s="97" t="n">
        <f aca="false">P730*M730</f>
        <v>0</v>
      </c>
      <c r="R730" s="102"/>
      <c r="S730" s="103" t="n">
        <v>141</v>
      </c>
      <c r="T730" s="109"/>
      <c r="U730" s="105" t="n">
        <f aca="false">IF(EXACT(O730,Y730),M730,M730*(1-'Расчет ПРЕДЗАКАЗ'!$D$10))</f>
        <v>3154</v>
      </c>
      <c r="V730" s="105" t="n">
        <f aca="false">P730*U730</f>
        <v>0</v>
      </c>
      <c r="W730" s="105" t="n">
        <f aca="false">IF(EXACT(O730,Y730),M730,M730*(1-'Расчет Прайс'!$D$10))</f>
        <v>3154</v>
      </c>
      <c r="X730" s="105" t="n">
        <f aca="false">P730*W730</f>
        <v>0</v>
      </c>
      <c r="Y730" s="106" t="s">
        <v>101</v>
      </c>
      <c r="Z730" s="107" t="n">
        <f aca="false">IF(EXACT(O730;Y730);Q730;0)</f>
        <v>0</v>
      </c>
      <c r="AA730" s="107" t="n">
        <f aca="false">IF(Z730=0;Q730;0)</f>
        <v>0</v>
      </c>
      <c r="AB730" s="108" t="n">
        <f aca="false">IF(U730=0;"";L730/U730-1)</f>
        <v>0.601141407736208</v>
      </c>
      <c r="AC730" s="108" t="n">
        <f aca="false">IF(W730=0;"";L730/W730-1)</f>
        <v>0.601141407736208</v>
      </c>
    </row>
    <row collapsed="false" customFormat="false" customHeight="true" hidden="false" ht="50.1" outlineLevel="0" r="731">
      <c r="A731" s="88"/>
      <c r="B731" s="88"/>
      <c r="C731" s="89"/>
      <c r="D731" s="89"/>
      <c r="E731" s="90"/>
      <c r="F731" s="91"/>
      <c r="G731" s="92"/>
      <c r="H731" s="93"/>
      <c r="I731" s="94"/>
      <c r="J731" s="95"/>
      <c r="K731" s="96" t="s">
        <v>104</v>
      </c>
      <c r="L731" s="97" t="n">
        <v>5050</v>
      </c>
      <c r="M731" s="98" t="n">
        <v>3154</v>
      </c>
      <c r="N731" s="99" t="s">
        <v>521</v>
      </c>
      <c r="O731" s="100" t="s">
        <v>101</v>
      </c>
      <c r="P731" s="101"/>
      <c r="Q731" s="97" t="n">
        <f aca="false">P731*M731</f>
        <v>0</v>
      </c>
      <c r="R731" s="102"/>
      <c r="S731" s="103" t="n">
        <v>67</v>
      </c>
      <c r="T731" s="109"/>
      <c r="U731" s="105" t="n">
        <f aca="false">IF(EXACT(O731,Y731),M731,M731*(1-'Расчет ПРЕДЗАКАЗ'!$D$10))</f>
        <v>3154</v>
      </c>
      <c r="V731" s="105" t="n">
        <f aca="false">P731*U731</f>
        <v>0</v>
      </c>
      <c r="W731" s="105" t="n">
        <f aca="false">IF(EXACT(O731,Y731),M731,M731*(1-'Расчет Прайс'!$D$10))</f>
        <v>3154</v>
      </c>
      <c r="X731" s="105" t="n">
        <f aca="false">P731*W731</f>
        <v>0</v>
      </c>
      <c r="Y731" s="106" t="s">
        <v>101</v>
      </c>
      <c r="Z731" s="107" t="n">
        <f aca="false">IF(EXACT(O731;Y731);Q731;0)</f>
        <v>0</v>
      </c>
      <c r="AA731" s="107" t="n">
        <f aca="false">IF(Z731=0;Q731;0)</f>
        <v>0</v>
      </c>
      <c r="AB731" s="108" t="n">
        <f aca="false">IF(U731=0;"";L731/U731-1)</f>
        <v>0.601141407736208</v>
      </c>
      <c r="AC731" s="108" t="n">
        <f aca="false">IF(W731=0;"";L731/W731-1)</f>
        <v>0.601141407736208</v>
      </c>
    </row>
    <row collapsed="false" customFormat="false" customHeight="true" hidden="false" ht="50.1" outlineLevel="0" r="732">
      <c r="A732" s="88"/>
      <c r="B732" s="88"/>
      <c r="C732" s="89"/>
      <c r="D732" s="89"/>
      <c r="E732" s="90"/>
      <c r="F732" s="91"/>
      <c r="G732" s="92"/>
      <c r="H732" s="93"/>
      <c r="I732" s="94"/>
      <c r="J732" s="95"/>
      <c r="K732" s="96"/>
      <c r="L732" s="97"/>
      <c r="M732" s="98"/>
      <c r="N732" s="99"/>
      <c r="O732" s="100"/>
      <c r="P732" s="101"/>
      <c r="Q732" s="97" t="n">
        <f aca="false">P732*M732</f>
        <v>0</v>
      </c>
      <c r="R732" s="102"/>
      <c r="S732" s="103"/>
      <c r="T732" s="109"/>
      <c r="U732" s="105" t="e">
        <f aca="false">IF(EXACT(O732,Y732),M732,M732*(1-'Расчет ПРЕДЗАКАЗ'!$D$10))</f>
        <v>#NAME?</v>
      </c>
      <c r="V732" s="105" t="e">
        <f aca="false">P732*U732</f>
        <v>#NAME?</v>
      </c>
      <c r="W732" s="105" t="e">
        <f aca="false">IF(EXACT(O732,Y732),M732,M732*(1-'Расчет Прайс'!$D$10))</f>
        <v>#NAME?</v>
      </c>
      <c r="X732" s="105" t="e">
        <f aca="false">P732*W732</f>
        <v>#NAME?</v>
      </c>
      <c r="Y732" s="106" t="s">
        <v>101</v>
      </c>
      <c r="Z732" s="107" t="n">
        <f aca="false">IF(EXACT(O732;Y732);Q732;0)</f>
        <v>0</v>
      </c>
      <c r="AA732" s="107" t="n">
        <f aca="false">IF(Z732=0;Q732;0)</f>
        <v>0</v>
      </c>
      <c r="AB732" s="108" t="e">
        <f aca="false">IF(U732=0;"";L732/U732-1)</f>
        <v>#NAME?</v>
      </c>
      <c r="AC732" s="108" t="e">
        <f aca="false">IF(W732=0;"";L732/W732-1)</f>
        <v>#NAME?</v>
      </c>
    </row>
    <row collapsed="false" customFormat="false" customHeight="true" hidden="false" ht="50.1" outlineLevel="0" r="733">
      <c r="A733" s="88"/>
      <c r="B733" s="88"/>
      <c r="C733" s="89"/>
      <c r="D733" s="89"/>
      <c r="E733" s="90"/>
      <c r="F733" s="91"/>
      <c r="G733" s="92"/>
      <c r="H733" s="93"/>
      <c r="I733" s="94"/>
      <c r="J733" s="95"/>
      <c r="K733" s="96"/>
      <c r="L733" s="97"/>
      <c r="M733" s="98"/>
      <c r="N733" s="99"/>
      <c r="O733" s="100"/>
      <c r="P733" s="101"/>
      <c r="Q733" s="97" t="n">
        <f aca="false">P733*M733</f>
        <v>0</v>
      </c>
      <c r="R733" s="102"/>
      <c r="S733" s="103"/>
      <c r="T733" s="109"/>
      <c r="U733" s="105" t="e">
        <f aca="false">IF(EXACT(O733,Y733),M733,M733*(1-'Расчет ПРЕДЗАКАЗ'!$D$10))</f>
        <v>#NAME?</v>
      </c>
      <c r="V733" s="105" t="e">
        <f aca="false">P733*U733</f>
        <v>#NAME?</v>
      </c>
      <c r="W733" s="105" t="e">
        <f aca="false">IF(EXACT(O733,Y733),M733,M733*(1-'Расчет Прайс'!$D$10))</f>
        <v>#NAME?</v>
      </c>
      <c r="X733" s="105" t="e">
        <f aca="false">P733*W733</f>
        <v>#NAME?</v>
      </c>
      <c r="Y733" s="106" t="s">
        <v>101</v>
      </c>
      <c r="Z733" s="107" t="n">
        <f aca="false">IF(EXACT(O733;Y733);Q733;0)</f>
        <v>0</v>
      </c>
      <c r="AA733" s="107" t="n">
        <f aca="false">IF(Z733=0;Q733;0)</f>
        <v>0</v>
      </c>
      <c r="AB733" s="108" t="e">
        <f aca="false">IF(U733=0;"";L733/U733-1)</f>
        <v>#NAME?</v>
      </c>
      <c r="AC733" s="108" t="e">
        <f aca="false">IF(W733=0;"";L733/W733-1)</f>
        <v>#NAME?</v>
      </c>
    </row>
    <row collapsed="false" customFormat="false" customHeight="true" hidden="false" ht="50.1" outlineLevel="0" r="734">
      <c r="A734" s="88"/>
      <c r="B734" s="88"/>
      <c r="C734" s="89"/>
      <c r="D734" s="89"/>
      <c r="E734" s="90"/>
      <c r="F734" s="91"/>
      <c r="G734" s="92"/>
      <c r="H734" s="93"/>
      <c r="I734" s="94"/>
      <c r="J734" s="95"/>
      <c r="K734" s="96"/>
      <c r="L734" s="97"/>
      <c r="M734" s="98"/>
      <c r="N734" s="99"/>
      <c r="O734" s="100"/>
      <c r="P734" s="101"/>
      <c r="Q734" s="97" t="n">
        <f aca="false">P734*M734</f>
        <v>0</v>
      </c>
      <c r="R734" s="102"/>
      <c r="S734" s="103"/>
      <c r="T734" s="109"/>
      <c r="U734" s="105" t="e">
        <f aca="false">IF(EXACT(O734,Y734),M734,M734*(1-'Расчет ПРЕДЗАКАЗ'!$D$10))</f>
        <v>#NAME?</v>
      </c>
      <c r="V734" s="105" t="e">
        <f aca="false">P734*U734</f>
        <v>#NAME?</v>
      </c>
      <c r="W734" s="105" t="e">
        <f aca="false">IF(EXACT(O734,Y734),M734,M734*(1-'Расчет Прайс'!$D$10))</f>
        <v>#NAME?</v>
      </c>
      <c r="X734" s="105" t="e">
        <f aca="false">P734*W734</f>
        <v>#NAME?</v>
      </c>
      <c r="Y734" s="106" t="s">
        <v>101</v>
      </c>
      <c r="Z734" s="107" t="n">
        <f aca="false">IF(EXACT(O734;Y734);Q734;0)</f>
        <v>0</v>
      </c>
      <c r="AA734" s="107" t="n">
        <f aca="false">IF(Z734=0;Q734;0)</f>
        <v>0</v>
      </c>
      <c r="AB734" s="108" t="e">
        <f aca="false">IF(U734=0;"";L734/U734-1)</f>
        <v>#NAME?</v>
      </c>
      <c r="AC734" s="108" t="e">
        <f aca="false">IF(W734=0;"";L734/W734-1)</f>
        <v>#NAME?</v>
      </c>
    </row>
    <row collapsed="false" customFormat="false" customHeight="true" hidden="false" ht="50.1" outlineLevel="0" r="735">
      <c r="A735" s="88"/>
      <c r="B735" s="88"/>
      <c r="C735" s="89"/>
      <c r="D735" s="89"/>
      <c r="E735" s="90"/>
      <c r="F735" s="91"/>
      <c r="G735" s="92"/>
      <c r="H735" s="93"/>
      <c r="I735" s="94"/>
      <c r="J735" s="95"/>
      <c r="K735" s="96"/>
      <c r="L735" s="97"/>
      <c r="M735" s="98"/>
      <c r="N735" s="99"/>
      <c r="O735" s="100"/>
      <c r="P735" s="101"/>
      <c r="Q735" s="97" t="n">
        <f aca="false">P735*M735</f>
        <v>0</v>
      </c>
      <c r="R735" s="102"/>
      <c r="S735" s="103"/>
      <c r="T735" s="109"/>
      <c r="U735" s="105" t="e">
        <f aca="false">IF(EXACT(O735,Y735),M735,M735*(1-'Расчет ПРЕДЗАКАЗ'!$D$10))</f>
        <v>#NAME?</v>
      </c>
      <c r="V735" s="105" t="e">
        <f aca="false">P735*U735</f>
        <v>#NAME?</v>
      </c>
      <c r="W735" s="105" t="e">
        <f aca="false">IF(EXACT(O735,Y735),M735,M735*(1-'Расчет Прайс'!$D$10))</f>
        <v>#NAME?</v>
      </c>
      <c r="X735" s="105" t="e">
        <f aca="false">P735*W735</f>
        <v>#NAME?</v>
      </c>
      <c r="Y735" s="106" t="s">
        <v>101</v>
      </c>
      <c r="Z735" s="107" t="n">
        <f aca="false">IF(EXACT(O735;Y735);Q735;0)</f>
        <v>0</v>
      </c>
      <c r="AA735" s="107" t="n">
        <f aca="false">IF(Z735=0;Q735;0)</f>
        <v>0</v>
      </c>
      <c r="AB735" s="108" t="e">
        <f aca="false">IF(U735=0;"";L735/U735-1)</f>
        <v>#NAME?</v>
      </c>
      <c r="AC735" s="108" t="e">
        <f aca="false">IF(W735=0;"";L735/W735-1)</f>
        <v>#NAME?</v>
      </c>
    </row>
    <row collapsed="false" customFormat="false" customHeight="true" hidden="false" ht="50.1" outlineLevel="0" r="736">
      <c r="A736" s="88"/>
      <c r="B736" s="88"/>
      <c r="C736" s="89"/>
      <c r="D736" s="89"/>
      <c r="E736" s="90"/>
      <c r="F736" s="91"/>
      <c r="G736" s="92"/>
      <c r="H736" s="93"/>
      <c r="I736" s="94"/>
      <c r="J736" s="95"/>
      <c r="K736" s="96"/>
      <c r="L736" s="97"/>
      <c r="M736" s="98"/>
      <c r="N736" s="99"/>
      <c r="O736" s="100"/>
      <c r="P736" s="101"/>
      <c r="Q736" s="97" t="n">
        <f aca="false">P736*M736</f>
        <v>0</v>
      </c>
      <c r="R736" s="102"/>
      <c r="S736" s="103"/>
      <c r="T736" s="109"/>
      <c r="U736" s="105" t="e">
        <f aca="false">IF(EXACT(O736,Y736),M736,M736*(1-'Расчет ПРЕДЗАКАЗ'!$D$10))</f>
        <v>#NAME?</v>
      </c>
      <c r="V736" s="105" t="e">
        <f aca="false">P736*U736</f>
        <v>#NAME?</v>
      </c>
      <c r="W736" s="105" t="e">
        <f aca="false">IF(EXACT(O736,Y736),M736,M736*(1-'Расчет Прайс'!$D$10))</f>
        <v>#NAME?</v>
      </c>
      <c r="X736" s="105" t="e">
        <f aca="false">P736*W736</f>
        <v>#NAME?</v>
      </c>
      <c r="Y736" s="106" t="s">
        <v>101</v>
      </c>
      <c r="Z736" s="107" t="n">
        <f aca="false">IF(EXACT(O736;Y736);Q736;0)</f>
        <v>0</v>
      </c>
      <c r="AA736" s="107" t="n">
        <f aca="false">IF(Z736=0;Q736;0)</f>
        <v>0</v>
      </c>
      <c r="AB736" s="108" t="e">
        <f aca="false">IF(U736=0;"";L736/U736-1)</f>
        <v>#NAME?</v>
      </c>
      <c r="AC736" s="108" t="e">
        <f aca="false">IF(W736=0;"";L736/W736-1)</f>
        <v>#NAME?</v>
      </c>
    </row>
    <row collapsed="false" customFormat="false" customHeight="true" hidden="false" ht="50.1" outlineLevel="0" r="737">
      <c r="A737" s="88"/>
      <c r="B737" s="88"/>
      <c r="C737" s="89"/>
      <c r="D737" s="89"/>
      <c r="E737" s="90"/>
      <c r="F737" s="91"/>
      <c r="G737" s="92"/>
      <c r="H737" s="93"/>
      <c r="I737" s="94"/>
      <c r="J737" s="95"/>
      <c r="K737" s="96"/>
      <c r="L737" s="97"/>
      <c r="M737" s="98"/>
      <c r="N737" s="112"/>
      <c r="O737" s="100"/>
      <c r="P737" s="101"/>
      <c r="Q737" s="97" t="n">
        <f aca="false">P737*M737</f>
        <v>0</v>
      </c>
      <c r="R737" s="110"/>
      <c r="S737" s="103"/>
      <c r="T737" s="111"/>
      <c r="U737" s="105" t="e">
        <f aca="false">IF(EXACT(O737,Y737),M737,M737*(1-'Расчет ПРЕДЗАКАЗ'!$D$10))</f>
        <v>#NAME?</v>
      </c>
      <c r="V737" s="105" t="e">
        <f aca="false">P737*U737</f>
        <v>#NAME?</v>
      </c>
      <c r="W737" s="105" t="e">
        <f aca="false">IF(EXACT(O737,Y737),M737,M737*(1-'Расчет Прайс'!$D$10))</f>
        <v>#NAME?</v>
      </c>
      <c r="X737" s="105" t="e">
        <f aca="false">P737*W737</f>
        <v>#NAME?</v>
      </c>
      <c r="Y737" s="106" t="s">
        <v>101</v>
      </c>
      <c r="Z737" s="107" t="n">
        <f aca="false">IF(EXACT(O737;Y737);Q737;0)</f>
        <v>0</v>
      </c>
      <c r="AA737" s="107" t="n">
        <f aca="false">IF(Z737=0;Q737;0)</f>
        <v>0</v>
      </c>
      <c r="AB737" s="108" t="e">
        <f aca="false">IF(U737=0;"";L737/U737-1)</f>
        <v>#NAME?</v>
      </c>
      <c r="AC737" s="108" t="e">
        <f aca="false">IF(W737=0;"";L737/W737-1)</f>
        <v>#NAME?</v>
      </c>
    </row>
    <row collapsed="false" customFormat="false" customHeight="true" hidden="false" ht="50.1" outlineLevel="0" r="738">
      <c r="A738" s="88"/>
      <c r="B738" s="88"/>
      <c r="C738" s="89"/>
      <c r="D738" s="89"/>
      <c r="E738" s="90"/>
      <c r="F738" s="91"/>
      <c r="G738" s="92"/>
      <c r="H738" s="93"/>
      <c r="I738" s="94"/>
      <c r="J738" s="95"/>
      <c r="K738" s="96"/>
      <c r="L738" s="97"/>
      <c r="M738" s="98"/>
      <c r="N738" s="112"/>
      <c r="O738" s="100"/>
      <c r="P738" s="101"/>
      <c r="Q738" s="97" t="n">
        <f aca="false">P738*M738</f>
        <v>0</v>
      </c>
      <c r="R738" s="110"/>
      <c r="S738" s="103"/>
      <c r="T738" s="111"/>
      <c r="U738" s="105" t="e">
        <f aca="false">IF(EXACT(O738,Y738),M738,M738*(1-'Расчет ПРЕДЗАКАЗ'!$D$10))</f>
        <v>#NAME?</v>
      </c>
      <c r="V738" s="105" t="e">
        <f aca="false">P738*U738</f>
        <v>#NAME?</v>
      </c>
      <c r="W738" s="105" t="e">
        <f aca="false">IF(EXACT(O738,Y738),M738,M738*(1-'Расчет Прайс'!$D$10))</f>
        <v>#NAME?</v>
      </c>
      <c r="X738" s="105" t="e">
        <f aca="false">P738*W738</f>
        <v>#NAME?</v>
      </c>
      <c r="Y738" s="106" t="s">
        <v>101</v>
      </c>
      <c r="Z738" s="107" t="n">
        <f aca="false">IF(EXACT(O738;Y738);Q738;0)</f>
        <v>0</v>
      </c>
      <c r="AA738" s="107" t="n">
        <f aca="false">IF(Z738=0;Q738;0)</f>
        <v>0</v>
      </c>
      <c r="AB738" s="108" t="e">
        <f aca="false">IF(U738=0;"";L738/U738-1)</f>
        <v>#NAME?</v>
      </c>
      <c r="AC738" s="108" t="e">
        <f aca="false">IF(W738=0;"";L738/W738-1)</f>
        <v>#NAME?</v>
      </c>
    </row>
    <row collapsed="false" customFormat="false" customHeight="true" hidden="false" ht="50.1" outlineLevel="0" r="739">
      <c r="A739" s="88"/>
      <c r="B739" s="88"/>
      <c r="C739" s="89"/>
      <c r="D739" s="89"/>
      <c r="E739" s="90"/>
      <c r="F739" s="91"/>
      <c r="G739" s="92"/>
      <c r="H739" s="93"/>
      <c r="I739" s="94"/>
      <c r="J739" s="95"/>
      <c r="K739" s="96"/>
      <c r="L739" s="97"/>
      <c r="M739" s="98"/>
      <c r="N739" s="110"/>
      <c r="O739" s="100"/>
      <c r="P739" s="101"/>
      <c r="Q739" s="97" t="n">
        <f aca="false">P739*M739</f>
        <v>0</v>
      </c>
      <c r="R739" s="110"/>
      <c r="S739" s="103"/>
      <c r="T739" s="111"/>
      <c r="U739" s="105" t="e">
        <f aca="false">IF(EXACT(O739,Y739),M739,M739*(1-'Расчет ПРЕДЗАКАЗ'!$D$10))</f>
        <v>#NAME?</v>
      </c>
      <c r="V739" s="105" t="e">
        <f aca="false">P739*U739</f>
        <v>#NAME?</v>
      </c>
      <c r="W739" s="105" t="e">
        <f aca="false">IF(EXACT(O739,Y739),M739,M739*(1-'Расчет Прайс'!$D$10))</f>
        <v>#NAME?</v>
      </c>
      <c r="X739" s="105" t="e">
        <f aca="false">P739*W739</f>
        <v>#NAME?</v>
      </c>
      <c r="Y739" s="106" t="s">
        <v>101</v>
      </c>
      <c r="Z739" s="107" t="n">
        <f aca="false">IF(EXACT(O739;Y739);Q739;0)</f>
        <v>0</v>
      </c>
      <c r="AA739" s="107" t="n">
        <f aca="false">IF(Z739=0;Q739;0)</f>
        <v>0</v>
      </c>
      <c r="AB739" s="108" t="e">
        <f aca="false">IF(U739=0;"";L739/U739-1)</f>
        <v>#NAME?</v>
      </c>
      <c r="AC739" s="108" t="e">
        <f aca="false">IF(W739=0;"";L739/W739-1)</f>
        <v>#NAME?</v>
      </c>
    </row>
    <row collapsed="false" customFormat="false" customHeight="true" hidden="false" ht="50.1" outlineLevel="0" r="740">
      <c r="A740" s="88"/>
      <c r="B740" s="88"/>
      <c r="C740" s="89"/>
      <c r="D740" s="89"/>
      <c r="E740" s="90"/>
      <c r="F740" s="91"/>
      <c r="G740" s="92"/>
      <c r="H740" s="93"/>
      <c r="I740" s="94"/>
      <c r="J740" s="95"/>
      <c r="K740" s="96"/>
      <c r="L740" s="97"/>
      <c r="M740" s="98"/>
      <c r="N740" s="110"/>
      <c r="O740" s="100"/>
      <c r="P740" s="101"/>
      <c r="Q740" s="97" t="n">
        <f aca="false">P740*M740</f>
        <v>0</v>
      </c>
      <c r="R740" s="110"/>
      <c r="S740" s="103"/>
      <c r="T740" s="111"/>
      <c r="U740" s="105" t="e">
        <f aca="false">IF(EXACT(O740,Y740),M740,M740*(1-'Расчет ПРЕДЗАКАЗ'!$D$10))</f>
        <v>#NAME?</v>
      </c>
      <c r="V740" s="105" t="e">
        <f aca="false">P740*U740</f>
        <v>#NAME?</v>
      </c>
      <c r="W740" s="105" t="e">
        <f aca="false">IF(EXACT(O740,Y740),M740,M740*(1-'Расчет Прайс'!$D$10))</f>
        <v>#NAME?</v>
      </c>
      <c r="X740" s="105" t="e">
        <f aca="false">P740*W740</f>
        <v>#NAME?</v>
      </c>
      <c r="Y740" s="106" t="s">
        <v>101</v>
      </c>
      <c r="Z740" s="107" t="n">
        <f aca="false">IF(EXACT(O740;Y740);Q740;0)</f>
        <v>0</v>
      </c>
      <c r="AA740" s="107" t="n">
        <f aca="false">IF(Z740=0;Q740;0)</f>
        <v>0</v>
      </c>
      <c r="AB740" s="108" t="e">
        <f aca="false">IF(U740=0;"";L740/U740-1)</f>
        <v>#NAME?</v>
      </c>
      <c r="AC740" s="108" t="e">
        <f aca="false">IF(W740=0;"";L740/W740-1)</f>
        <v>#NAME?</v>
      </c>
    </row>
    <row collapsed="false" customFormat="false" customHeight="true" hidden="false" ht="50.1" outlineLevel="0" r="741">
      <c r="A741" s="88"/>
      <c r="B741" s="88"/>
      <c r="C741" s="89"/>
      <c r="D741" s="89"/>
      <c r="E741" s="90"/>
      <c r="F741" s="91"/>
      <c r="G741" s="92"/>
      <c r="H741" s="93"/>
      <c r="I741" s="94"/>
      <c r="J741" s="95"/>
      <c r="K741" s="96"/>
      <c r="L741" s="97"/>
      <c r="M741" s="98"/>
      <c r="N741" s="110"/>
      <c r="O741" s="100"/>
      <c r="P741" s="101"/>
      <c r="Q741" s="97" t="n">
        <f aca="false">P741*M741</f>
        <v>0</v>
      </c>
      <c r="R741" s="110"/>
      <c r="S741" s="103"/>
      <c r="T741" s="111"/>
      <c r="U741" s="105" t="e">
        <f aca="false">IF(EXACT(O741,Y741),M741,M741*(1-'Расчет ПРЕДЗАКАЗ'!$D$10))</f>
        <v>#NAME?</v>
      </c>
      <c r="V741" s="105" t="e">
        <f aca="false">P741*U741</f>
        <v>#NAME?</v>
      </c>
      <c r="W741" s="105" t="e">
        <f aca="false">IF(EXACT(O741,Y741),M741,M741*(1-'Расчет Прайс'!$D$10))</f>
        <v>#NAME?</v>
      </c>
      <c r="X741" s="105" t="e">
        <f aca="false">P741*W741</f>
        <v>#NAME?</v>
      </c>
      <c r="Y741" s="106" t="s">
        <v>101</v>
      </c>
      <c r="Z741" s="107" t="n">
        <f aca="false">IF(EXACT(O741;Y741);Q741;0)</f>
        <v>0</v>
      </c>
      <c r="AA741" s="107" t="n">
        <f aca="false">IF(Z741=0;Q741;0)</f>
        <v>0</v>
      </c>
      <c r="AB741" s="108" t="e">
        <f aca="false">IF(U741=0;"";L741/U741-1)</f>
        <v>#NAME?</v>
      </c>
      <c r="AC741" s="108" t="e">
        <f aca="false">IF(W741=0;"";L741/W741-1)</f>
        <v>#NAME?</v>
      </c>
    </row>
    <row collapsed="false" customFormat="false" customHeight="true" hidden="false" ht="50.1" outlineLevel="0" r="742">
      <c r="A742" s="88"/>
      <c r="B742" s="88"/>
      <c r="C742" s="89"/>
      <c r="D742" s="89"/>
      <c r="E742" s="90"/>
      <c r="F742" s="91"/>
      <c r="G742" s="92"/>
      <c r="H742" s="93"/>
      <c r="I742" s="94"/>
      <c r="J742" s="95"/>
      <c r="K742" s="96"/>
      <c r="L742" s="97"/>
      <c r="M742" s="98"/>
      <c r="N742" s="110"/>
      <c r="O742" s="100"/>
      <c r="P742" s="101"/>
      <c r="Q742" s="97" t="n">
        <f aca="false">P742*M742</f>
        <v>0</v>
      </c>
      <c r="R742" s="110"/>
      <c r="S742" s="103"/>
      <c r="T742" s="111"/>
      <c r="U742" s="105" t="e">
        <f aca="false">IF(EXACT(O742,Y742),M742,M742*(1-'Расчет ПРЕДЗАКАЗ'!$D$10))</f>
        <v>#NAME?</v>
      </c>
      <c r="V742" s="105" t="e">
        <f aca="false">P742*U742</f>
        <v>#NAME?</v>
      </c>
      <c r="W742" s="105" t="e">
        <f aca="false">IF(EXACT(O742,Y742),M742,M742*(1-'Расчет Прайс'!$D$10))</f>
        <v>#NAME?</v>
      </c>
      <c r="X742" s="105" t="e">
        <f aca="false">P742*W742</f>
        <v>#NAME?</v>
      </c>
      <c r="Y742" s="106" t="s">
        <v>101</v>
      </c>
      <c r="Z742" s="107" t="n">
        <f aca="false">IF(EXACT(O742;Y742);Q742;0)</f>
        <v>0</v>
      </c>
      <c r="AA742" s="107" t="n">
        <f aca="false">IF(Z742=0;Q742;0)</f>
        <v>0</v>
      </c>
      <c r="AB742" s="108" t="e">
        <f aca="false">IF(U742=0;"";L742/U742-1)</f>
        <v>#NAME?</v>
      </c>
      <c r="AC742" s="108" t="e">
        <f aca="false">IF(W742=0;"";L742/W742-1)</f>
        <v>#NAME?</v>
      </c>
    </row>
    <row collapsed="false" customFormat="false" customHeight="true" hidden="false" ht="11.25" outlineLevel="0" r="743"/>
    <row collapsed="false" customFormat="false" customHeight="true" hidden="false" ht="50.1" outlineLevel="0" r="744">
      <c r="A744" s="88" t="n">
        <v>209</v>
      </c>
      <c r="B744" s="88" t="s">
        <v>522</v>
      </c>
      <c r="C744" s="89" t="s">
        <v>523</v>
      </c>
      <c r="D744" s="89" t="s">
        <v>93</v>
      </c>
      <c r="E744" s="90" t="s">
        <v>93</v>
      </c>
      <c r="F744" s="91" t="s">
        <v>524</v>
      </c>
      <c r="G744" s="92" t="s">
        <v>376</v>
      </c>
      <c r="H744" s="93" t="s">
        <v>525</v>
      </c>
      <c r="I744" s="94" t="s">
        <v>526</v>
      </c>
      <c r="J744" s="95" t="s">
        <v>98</v>
      </c>
      <c r="K744" s="96" t="s">
        <v>308</v>
      </c>
      <c r="L744" s="97" t="n">
        <v>4540</v>
      </c>
      <c r="M744" s="98" t="n">
        <v>2830</v>
      </c>
      <c r="N744" s="99" t="s">
        <v>527</v>
      </c>
      <c r="O744" s="100"/>
      <c r="P744" s="101"/>
      <c r="Q744" s="97" t="n">
        <f aca="false">P744*M744</f>
        <v>0</v>
      </c>
      <c r="R744" s="102"/>
      <c r="S744" s="103" t="n">
        <v>12</v>
      </c>
      <c r="T744" s="104"/>
      <c r="U744" s="105" t="e">
        <f aca="false">IF(EXACT(O744,Y744),M744,M744*(1-'Расчет ПРЕДЗАКАЗ'!$D$10))</f>
        <v>#NAME?</v>
      </c>
      <c r="V744" s="105" t="e">
        <f aca="false">P744*U744</f>
        <v>#NAME?</v>
      </c>
      <c r="W744" s="105" t="e">
        <f aca="false">IF(EXACT(O744,Y744),M744,M744*(1-'Расчет Прайс'!$D$10))</f>
        <v>#NAME?</v>
      </c>
      <c r="X744" s="105" t="e">
        <f aca="false">P744*W744</f>
        <v>#NAME?</v>
      </c>
      <c r="Y744" s="106" t="s">
        <v>101</v>
      </c>
      <c r="Z744" s="107" t="n">
        <f aca="false">IF(EXACT(O744;Y744);Q744;0)</f>
        <v>0</v>
      </c>
      <c r="AA744" s="107" t="n">
        <f aca="false">IF(Z744=0;Q744;0)</f>
        <v>0</v>
      </c>
      <c r="AB744" s="108" t="e">
        <f aca="false">IF(U744=0,"",L744/U744-1)</f>
        <v>#NAME?</v>
      </c>
      <c r="AC744" s="108" t="e">
        <f aca="false">IF(W744=0,"",L744/W744-1)</f>
        <v>#NAME?</v>
      </c>
    </row>
    <row collapsed="false" customFormat="false" customHeight="true" hidden="false" ht="50.1" outlineLevel="0" r="745">
      <c r="A745" s="88"/>
      <c r="B745" s="88"/>
      <c r="C745" s="89"/>
      <c r="D745" s="89"/>
      <c r="E745" s="90"/>
      <c r="F745" s="91"/>
      <c r="G745" s="92"/>
      <c r="H745" s="93"/>
      <c r="I745" s="94"/>
      <c r="J745" s="95"/>
      <c r="K745" s="96" t="s">
        <v>303</v>
      </c>
      <c r="L745" s="97" t="n">
        <v>4540</v>
      </c>
      <c r="M745" s="98" t="n">
        <v>2830</v>
      </c>
      <c r="N745" s="99" t="s">
        <v>528</v>
      </c>
      <c r="O745" s="100"/>
      <c r="P745" s="101"/>
      <c r="Q745" s="97" t="n">
        <f aca="false">P745*M745</f>
        <v>0</v>
      </c>
      <c r="R745" s="102"/>
      <c r="S745" s="103" t="n">
        <v>10</v>
      </c>
      <c r="T745" s="109"/>
      <c r="U745" s="105" t="e">
        <f aca="false">IF(EXACT(O745,Y745),M745,M745*(1-'Расчет ПРЕДЗАКАЗ'!$D$10))</f>
        <v>#NAME?</v>
      </c>
      <c r="V745" s="105" t="e">
        <f aca="false">P745*U745</f>
        <v>#NAME?</v>
      </c>
      <c r="W745" s="105" t="e">
        <f aca="false">IF(EXACT(O745,Y745),M745,M745*(1-'Расчет Прайс'!$D$10))</f>
        <v>#NAME?</v>
      </c>
      <c r="X745" s="105" t="e">
        <f aca="false">P745*W745</f>
        <v>#NAME?</v>
      </c>
      <c r="Y745" s="106" t="s">
        <v>101</v>
      </c>
      <c r="Z745" s="107" t="n">
        <f aca="false">IF(EXACT(O745;Y745);Q745;0)</f>
        <v>0</v>
      </c>
      <c r="AA745" s="107" t="n">
        <f aca="false">IF(Z745=0;Q745;0)</f>
        <v>0</v>
      </c>
      <c r="AB745" s="108" t="e">
        <f aca="false">IF(U745=0;"";L745/U745-1)</f>
        <v>#NAME?</v>
      </c>
      <c r="AC745" s="108" t="e">
        <f aca="false">IF(W745=0;"";L745/W745-1)</f>
        <v>#NAME?</v>
      </c>
    </row>
    <row collapsed="false" customFormat="false" customHeight="true" hidden="false" ht="50.1" outlineLevel="0" r="746">
      <c r="A746" s="88"/>
      <c r="B746" s="88"/>
      <c r="C746" s="89"/>
      <c r="D746" s="89"/>
      <c r="E746" s="90"/>
      <c r="F746" s="91"/>
      <c r="G746" s="92"/>
      <c r="H746" s="93"/>
      <c r="I746" s="94"/>
      <c r="J746" s="95"/>
      <c r="K746" s="96" t="s">
        <v>323</v>
      </c>
      <c r="L746" s="97" t="n">
        <v>4540</v>
      </c>
      <c r="M746" s="98" t="n">
        <v>2830</v>
      </c>
      <c r="N746" s="99" t="s">
        <v>529</v>
      </c>
      <c r="O746" s="100"/>
      <c r="P746" s="101"/>
      <c r="Q746" s="97" t="n">
        <f aca="false">P746*M746</f>
        <v>0</v>
      </c>
      <c r="R746" s="102"/>
      <c r="S746" s="103" t="n">
        <v>135</v>
      </c>
      <c r="T746" s="109"/>
      <c r="U746" s="105" t="e">
        <f aca="false">IF(EXACT(O746,Y746),M746,M746*(1-'Расчет ПРЕДЗАКАЗ'!$D$10))</f>
        <v>#NAME?</v>
      </c>
      <c r="V746" s="105" t="e">
        <f aca="false">P746*U746</f>
        <v>#NAME?</v>
      </c>
      <c r="W746" s="105" t="e">
        <f aca="false">IF(EXACT(O746,Y746),M746,M746*(1-'Расчет Прайс'!$D$10))</f>
        <v>#NAME?</v>
      </c>
      <c r="X746" s="105" t="e">
        <f aca="false">P746*W746</f>
        <v>#NAME?</v>
      </c>
      <c r="Y746" s="106" t="s">
        <v>101</v>
      </c>
      <c r="Z746" s="107" t="n">
        <f aca="false">IF(EXACT(O746;Y746);Q746;0)</f>
        <v>0</v>
      </c>
      <c r="AA746" s="107" t="n">
        <f aca="false">IF(Z746=0;Q746;0)</f>
        <v>0</v>
      </c>
      <c r="AB746" s="108" t="e">
        <f aca="false">IF(U746=0;"";L746/U746-1)</f>
        <v>#NAME?</v>
      </c>
      <c r="AC746" s="108" t="e">
        <f aca="false">IF(W746=0;"";L746/W746-1)</f>
        <v>#NAME?</v>
      </c>
    </row>
    <row collapsed="false" customFormat="false" customHeight="true" hidden="false" ht="50.1" outlineLevel="0" r="747">
      <c r="A747" s="88"/>
      <c r="B747" s="88"/>
      <c r="C747" s="89"/>
      <c r="D747" s="89"/>
      <c r="E747" s="90"/>
      <c r="F747" s="91"/>
      <c r="G747" s="92"/>
      <c r="H747" s="93"/>
      <c r="I747" s="94"/>
      <c r="J747" s="95"/>
      <c r="K747" s="96" t="s">
        <v>99</v>
      </c>
      <c r="L747" s="97" t="n">
        <v>4540</v>
      </c>
      <c r="M747" s="98" t="n">
        <v>2830</v>
      </c>
      <c r="N747" s="99" t="s">
        <v>530</v>
      </c>
      <c r="O747" s="100"/>
      <c r="P747" s="101"/>
      <c r="Q747" s="97" t="n">
        <f aca="false">P747*M747</f>
        <v>0</v>
      </c>
      <c r="R747" s="102"/>
      <c r="S747" s="103" t="n">
        <v>20</v>
      </c>
      <c r="T747" s="109"/>
      <c r="U747" s="105" t="e">
        <f aca="false">IF(EXACT(O747,Y747),M747,M747*(1-'Расчет ПРЕДЗАКАЗ'!$D$10))</f>
        <v>#NAME?</v>
      </c>
      <c r="V747" s="105" t="e">
        <f aca="false">P747*U747</f>
        <v>#NAME?</v>
      </c>
      <c r="W747" s="105" t="e">
        <f aca="false">IF(EXACT(O747,Y747),M747,M747*(1-'Расчет Прайс'!$D$10))</f>
        <v>#NAME?</v>
      </c>
      <c r="X747" s="105" t="e">
        <f aca="false">P747*W747</f>
        <v>#NAME?</v>
      </c>
      <c r="Y747" s="106" t="s">
        <v>101</v>
      </c>
      <c r="Z747" s="107" t="n">
        <f aca="false">IF(EXACT(O747;Y747);Q747;0)</f>
        <v>0</v>
      </c>
      <c r="AA747" s="107" t="n">
        <f aca="false">IF(Z747=0;Q747;0)</f>
        <v>0</v>
      </c>
      <c r="AB747" s="108" t="e">
        <f aca="false">IF(U747=0;"";L747/U747-1)</f>
        <v>#NAME?</v>
      </c>
      <c r="AC747" s="108" t="e">
        <f aca="false">IF(W747=0;"";L747/W747-1)</f>
        <v>#NAME?</v>
      </c>
    </row>
    <row collapsed="false" customFormat="false" customHeight="true" hidden="false" ht="50.1" outlineLevel="0" r="748">
      <c r="A748" s="88"/>
      <c r="B748" s="88"/>
      <c r="C748" s="89"/>
      <c r="D748" s="89"/>
      <c r="E748" s="90"/>
      <c r="F748" s="91"/>
      <c r="G748" s="92"/>
      <c r="H748" s="93"/>
      <c r="I748" s="94"/>
      <c r="J748" s="95"/>
      <c r="K748" s="96" t="s">
        <v>102</v>
      </c>
      <c r="L748" s="97" t="n">
        <v>4540</v>
      </c>
      <c r="M748" s="98" t="n">
        <v>2830</v>
      </c>
      <c r="N748" s="99" t="s">
        <v>531</v>
      </c>
      <c r="O748" s="100"/>
      <c r="P748" s="101"/>
      <c r="Q748" s="97" t="n">
        <f aca="false">P748*M748</f>
        <v>0</v>
      </c>
      <c r="R748" s="102"/>
      <c r="S748" s="103" t="n">
        <v>37</v>
      </c>
      <c r="T748" s="109"/>
      <c r="U748" s="105" t="e">
        <f aca="false">IF(EXACT(O748,Y748),M748,M748*(1-'Расчет ПРЕДЗАКАЗ'!$D$10))</f>
        <v>#NAME?</v>
      </c>
      <c r="V748" s="105" t="e">
        <f aca="false">P748*U748</f>
        <v>#NAME?</v>
      </c>
      <c r="W748" s="105" t="e">
        <f aca="false">IF(EXACT(O748,Y748),M748,M748*(1-'Расчет Прайс'!$D$10))</f>
        <v>#NAME?</v>
      </c>
      <c r="X748" s="105" t="e">
        <f aca="false">P748*W748</f>
        <v>#NAME?</v>
      </c>
      <c r="Y748" s="106" t="s">
        <v>101</v>
      </c>
      <c r="Z748" s="107" t="n">
        <f aca="false">IF(EXACT(O748;Y748);Q748;0)</f>
        <v>0</v>
      </c>
      <c r="AA748" s="107" t="n">
        <f aca="false">IF(Z748=0;Q748;0)</f>
        <v>0</v>
      </c>
      <c r="AB748" s="108" t="e">
        <f aca="false">IF(U748=0;"";L748/U748-1)</f>
        <v>#NAME?</v>
      </c>
      <c r="AC748" s="108" t="e">
        <f aca="false">IF(W748=0;"";L748/W748-1)</f>
        <v>#NAME?</v>
      </c>
    </row>
    <row collapsed="false" customFormat="false" customHeight="true" hidden="false" ht="50.1" outlineLevel="0" r="749">
      <c r="A749" s="88"/>
      <c r="B749" s="88"/>
      <c r="C749" s="89"/>
      <c r="D749" s="89"/>
      <c r="E749" s="90"/>
      <c r="F749" s="91"/>
      <c r="G749" s="92"/>
      <c r="H749" s="93"/>
      <c r="I749" s="94"/>
      <c r="J749" s="95"/>
      <c r="K749" s="96"/>
      <c r="L749" s="97"/>
      <c r="M749" s="98"/>
      <c r="N749" s="99"/>
      <c r="O749" s="100"/>
      <c r="P749" s="101"/>
      <c r="Q749" s="97" t="n">
        <f aca="false">P749*M749</f>
        <v>0</v>
      </c>
      <c r="R749" s="102"/>
      <c r="S749" s="103"/>
      <c r="T749" s="109"/>
      <c r="U749" s="105" t="e">
        <f aca="false">IF(EXACT(O749,Y749),M749,M749*(1-'Расчет ПРЕДЗАКАЗ'!$D$10))</f>
        <v>#NAME?</v>
      </c>
      <c r="V749" s="105" t="e">
        <f aca="false">P749*U749</f>
        <v>#NAME?</v>
      </c>
      <c r="W749" s="105" t="e">
        <f aca="false">IF(EXACT(O749,Y749),M749,M749*(1-'Расчет Прайс'!$D$10))</f>
        <v>#NAME?</v>
      </c>
      <c r="X749" s="105" t="e">
        <f aca="false">P749*W749</f>
        <v>#NAME?</v>
      </c>
      <c r="Y749" s="106" t="s">
        <v>101</v>
      </c>
      <c r="Z749" s="107" t="n">
        <f aca="false">IF(EXACT(O749;Y749);Q749;0)</f>
        <v>0</v>
      </c>
      <c r="AA749" s="107" t="n">
        <f aca="false">IF(Z749=0;Q749;0)</f>
        <v>0</v>
      </c>
      <c r="AB749" s="108" t="e">
        <f aca="false">IF(U749=0;"";L749/U749-1)</f>
        <v>#NAME?</v>
      </c>
      <c r="AC749" s="108" t="e">
        <f aca="false">IF(W749=0;"";L749/W749-1)</f>
        <v>#NAME?</v>
      </c>
    </row>
    <row collapsed="false" customFormat="false" customHeight="true" hidden="false" ht="50.1" outlineLevel="0" r="750">
      <c r="A750" s="88"/>
      <c r="B750" s="88"/>
      <c r="C750" s="89"/>
      <c r="D750" s="89"/>
      <c r="E750" s="90"/>
      <c r="F750" s="91"/>
      <c r="G750" s="92"/>
      <c r="H750" s="93"/>
      <c r="I750" s="94"/>
      <c r="J750" s="95"/>
      <c r="K750" s="96"/>
      <c r="L750" s="97"/>
      <c r="M750" s="98"/>
      <c r="N750" s="99"/>
      <c r="O750" s="100"/>
      <c r="P750" s="101"/>
      <c r="Q750" s="97" t="n">
        <f aca="false">P750*M750</f>
        <v>0</v>
      </c>
      <c r="R750" s="102"/>
      <c r="S750" s="103"/>
      <c r="T750" s="109"/>
      <c r="U750" s="105" t="e">
        <f aca="false">IF(EXACT(O750,Y750),M750,M750*(1-'Расчет ПРЕДЗАКАЗ'!$D$10))</f>
        <v>#NAME?</v>
      </c>
      <c r="V750" s="105" t="e">
        <f aca="false">P750*U750</f>
        <v>#NAME?</v>
      </c>
      <c r="W750" s="105" t="e">
        <f aca="false">IF(EXACT(O750,Y750),M750,M750*(1-'Расчет Прайс'!$D$10))</f>
        <v>#NAME?</v>
      </c>
      <c r="X750" s="105" t="e">
        <f aca="false">P750*W750</f>
        <v>#NAME?</v>
      </c>
      <c r="Y750" s="106" t="s">
        <v>101</v>
      </c>
      <c r="Z750" s="107" t="n">
        <f aca="false">IF(EXACT(O750;Y750);Q750;0)</f>
        <v>0</v>
      </c>
      <c r="AA750" s="107" t="n">
        <f aca="false">IF(Z750=0;Q750;0)</f>
        <v>0</v>
      </c>
      <c r="AB750" s="108" t="e">
        <f aca="false">IF(U750=0;"";L750/U750-1)</f>
        <v>#NAME?</v>
      </c>
      <c r="AC750" s="108" t="e">
        <f aca="false">IF(W750=0;"";L750/W750-1)</f>
        <v>#NAME?</v>
      </c>
    </row>
    <row collapsed="false" customFormat="false" customHeight="true" hidden="false" ht="50.1" outlineLevel="0" r="751">
      <c r="A751" s="88"/>
      <c r="B751" s="88"/>
      <c r="C751" s="89"/>
      <c r="D751" s="89"/>
      <c r="E751" s="90"/>
      <c r="F751" s="91"/>
      <c r="G751" s="92"/>
      <c r="H751" s="93"/>
      <c r="I751" s="94"/>
      <c r="J751" s="95"/>
      <c r="K751" s="96"/>
      <c r="L751" s="97"/>
      <c r="M751" s="98"/>
      <c r="N751" s="99"/>
      <c r="O751" s="100"/>
      <c r="P751" s="101"/>
      <c r="Q751" s="97" t="n">
        <f aca="false">P751*M751</f>
        <v>0</v>
      </c>
      <c r="R751" s="102"/>
      <c r="S751" s="103"/>
      <c r="T751" s="109"/>
      <c r="U751" s="105" t="e">
        <f aca="false">IF(EXACT(O751,Y751),M751,M751*(1-'Расчет ПРЕДЗАКАЗ'!$D$10))</f>
        <v>#NAME?</v>
      </c>
      <c r="V751" s="105" t="e">
        <f aca="false">P751*U751</f>
        <v>#NAME?</v>
      </c>
      <c r="W751" s="105" t="e">
        <f aca="false">IF(EXACT(O751,Y751),M751,M751*(1-'Расчет Прайс'!$D$10))</f>
        <v>#NAME?</v>
      </c>
      <c r="X751" s="105" t="e">
        <f aca="false">P751*W751</f>
        <v>#NAME?</v>
      </c>
      <c r="Y751" s="106" t="s">
        <v>101</v>
      </c>
      <c r="Z751" s="107" t="n">
        <f aca="false">IF(EXACT(O751;Y751);Q751;0)</f>
        <v>0</v>
      </c>
      <c r="AA751" s="107" t="n">
        <f aca="false">IF(Z751=0;Q751;0)</f>
        <v>0</v>
      </c>
      <c r="AB751" s="108" t="e">
        <f aca="false">IF(U751=0;"";L751/U751-1)</f>
        <v>#NAME?</v>
      </c>
      <c r="AC751" s="108" t="e">
        <f aca="false">IF(W751=0;"";L751/W751-1)</f>
        <v>#NAME?</v>
      </c>
    </row>
    <row collapsed="false" customFormat="false" customHeight="true" hidden="false" ht="50.1" outlineLevel="0" r="752">
      <c r="A752" s="88"/>
      <c r="B752" s="88"/>
      <c r="C752" s="89"/>
      <c r="D752" s="89"/>
      <c r="E752" s="90"/>
      <c r="F752" s="91"/>
      <c r="G752" s="92"/>
      <c r="H752" s="93"/>
      <c r="I752" s="94"/>
      <c r="J752" s="95"/>
      <c r="K752" s="96"/>
      <c r="L752" s="97"/>
      <c r="M752" s="98"/>
      <c r="N752" s="99"/>
      <c r="O752" s="100"/>
      <c r="P752" s="101"/>
      <c r="Q752" s="97" t="n">
        <f aca="false">P752*M752</f>
        <v>0</v>
      </c>
      <c r="R752" s="102"/>
      <c r="S752" s="103"/>
      <c r="T752" s="109"/>
      <c r="U752" s="105" t="e">
        <f aca="false">IF(EXACT(O752,Y752),M752,M752*(1-'Расчет ПРЕДЗАКАЗ'!$D$10))</f>
        <v>#NAME?</v>
      </c>
      <c r="V752" s="105" t="e">
        <f aca="false">P752*U752</f>
        <v>#NAME?</v>
      </c>
      <c r="W752" s="105" t="e">
        <f aca="false">IF(EXACT(O752,Y752),M752,M752*(1-'Расчет Прайс'!$D$10))</f>
        <v>#NAME?</v>
      </c>
      <c r="X752" s="105" t="e">
        <f aca="false">P752*W752</f>
        <v>#NAME?</v>
      </c>
      <c r="Y752" s="106" t="s">
        <v>101</v>
      </c>
      <c r="Z752" s="107" t="n">
        <f aca="false">IF(EXACT(O752;Y752);Q752;0)</f>
        <v>0</v>
      </c>
      <c r="AA752" s="107" t="n">
        <f aca="false">IF(Z752=0;Q752;0)</f>
        <v>0</v>
      </c>
      <c r="AB752" s="108" t="e">
        <f aca="false">IF(U752=0;"";L752/U752-1)</f>
        <v>#NAME?</v>
      </c>
      <c r="AC752" s="108" t="e">
        <f aca="false">IF(W752=0;"";L752/W752-1)</f>
        <v>#NAME?</v>
      </c>
    </row>
    <row collapsed="false" customFormat="false" customHeight="true" hidden="false" ht="50.1" outlineLevel="0" r="753">
      <c r="A753" s="88"/>
      <c r="B753" s="88"/>
      <c r="C753" s="89"/>
      <c r="D753" s="89"/>
      <c r="E753" s="90"/>
      <c r="F753" s="91"/>
      <c r="G753" s="92"/>
      <c r="H753" s="93"/>
      <c r="I753" s="94"/>
      <c r="J753" s="95"/>
      <c r="K753" s="96"/>
      <c r="L753" s="97"/>
      <c r="M753" s="98"/>
      <c r="N753" s="112"/>
      <c r="O753" s="100"/>
      <c r="P753" s="101"/>
      <c r="Q753" s="97" t="n">
        <f aca="false">P753*M753</f>
        <v>0</v>
      </c>
      <c r="R753" s="110"/>
      <c r="S753" s="103"/>
      <c r="T753" s="111"/>
      <c r="U753" s="105" t="e">
        <f aca="false">IF(EXACT(O753,Y753),M753,M753*(1-'Расчет ПРЕДЗАКАЗ'!$D$10))</f>
        <v>#NAME?</v>
      </c>
      <c r="V753" s="105" t="e">
        <f aca="false">P753*U753</f>
        <v>#NAME?</v>
      </c>
      <c r="W753" s="105" t="e">
        <f aca="false">IF(EXACT(O753,Y753),M753,M753*(1-'Расчет Прайс'!$D$10))</f>
        <v>#NAME?</v>
      </c>
      <c r="X753" s="105" t="e">
        <f aca="false">P753*W753</f>
        <v>#NAME?</v>
      </c>
      <c r="Y753" s="106" t="s">
        <v>101</v>
      </c>
      <c r="Z753" s="107" t="n">
        <f aca="false">IF(EXACT(O753;Y753);Q753;0)</f>
        <v>0</v>
      </c>
      <c r="AA753" s="107" t="n">
        <f aca="false">IF(Z753=0;Q753;0)</f>
        <v>0</v>
      </c>
      <c r="AB753" s="108" t="e">
        <f aca="false">IF(U753=0;"";L753/U753-1)</f>
        <v>#NAME?</v>
      </c>
      <c r="AC753" s="108" t="e">
        <f aca="false">IF(W753=0;"";L753/W753-1)</f>
        <v>#NAME?</v>
      </c>
    </row>
    <row collapsed="false" customFormat="false" customHeight="true" hidden="false" ht="50.1" outlineLevel="0" r="754">
      <c r="A754" s="88"/>
      <c r="B754" s="88"/>
      <c r="C754" s="89"/>
      <c r="D754" s="89"/>
      <c r="E754" s="90"/>
      <c r="F754" s="91"/>
      <c r="G754" s="92"/>
      <c r="H754" s="93"/>
      <c r="I754" s="94"/>
      <c r="J754" s="95"/>
      <c r="K754" s="96"/>
      <c r="L754" s="97"/>
      <c r="M754" s="98"/>
      <c r="N754" s="112"/>
      <c r="O754" s="100"/>
      <c r="P754" s="101"/>
      <c r="Q754" s="97" t="n">
        <f aca="false">P754*M754</f>
        <v>0</v>
      </c>
      <c r="R754" s="110"/>
      <c r="S754" s="103"/>
      <c r="T754" s="111"/>
      <c r="U754" s="105" t="e">
        <f aca="false">IF(EXACT(O754,Y754),M754,M754*(1-'Расчет ПРЕДЗАКАЗ'!$D$10))</f>
        <v>#NAME?</v>
      </c>
      <c r="V754" s="105" t="e">
        <f aca="false">P754*U754</f>
        <v>#NAME?</v>
      </c>
      <c r="W754" s="105" t="e">
        <f aca="false">IF(EXACT(O754,Y754),M754,M754*(1-'Расчет Прайс'!$D$10))</f>
        <v>#NAME?</v>
      </c>
      <c r="X754" s="105" t="e">
        <f aca="false">P754*W754</f>
        <v>#NAME?</v>
      </c>
      <c r="Y754" s="106" t="s">
        <v>101</v>
      </c>
      <c r="Z754" s="107" t="n">
        <f aca="false">IF(EXACT(O754;Y754);Q754;0)</f>
        <v>0</v>
      </c>
      <c r="AA754" s="107" t="n">
        <f aca="false">IF(Z754=0;Q754;0)</f>
        <v>0</v>
      </c>
      <c r="AB754" s="108" t="e">
        <f aca="false">IF(U754=0;"";L754/U754-1)</f>
        <v>#NAME?</v>
      </c>
      <c r="AC754" s="108" t="e">
        <f aca="false">IF(W754=0;"";L754/W754-1)</f>
        <v>#NAME?</v>
      </c>
    </row>
    <row collapsed="false" customFormat="false" customHeight="true" hidden="false" ht="50.1" outlineLevel="0" r="755">
      <c r="A755" s="88"/>
      <c r="B755" s="88"/>
      <c r="C755" s="89"/>
      <c r="D755" s="89"/>
      <c r="E755" s="90"/>
      <c r="F755" s="91"/>
      <c r="G755" s="92"/>
      <c r="H755" s="93"/>
      <c r="I755" s="94"/>
      <c r="J755" s="95"/>
      <c r="K755" s="96"/>
      <c r="L755" s="97"/>
      <c r="M755" s="98"/>
      <c r="N755" s="110"/>
      <c r="O755" s="100"/>
      <c r="P755" s="101"/>
      <c r="Q755" s="97" t="n">
        <f aca="false">P755*M755</f>
        <v>0</v>
      </c>
      <c r="R755" s="110"/>
      <c r="S755" s="103"/>
      <c r="T755" s="111"/>
      <c r="U755" s="105" t="e">
        <f aca="false">IF(EXACT(O755,Y755),M755,M755*(1-'Расчет ПРЕДЗАКАЗ'!$D$10))</f>
        <v>#NAME?</v>
      </c>
      <c r="V755" s="105" t="e">
        <f aca="false">P755*U755</f>
        <v>#NAME?</v>
      </c>
      <c r="W755" s="105" t="e">
        <f aca="false">IF(EXACT(O755,Y755),M755,M755*(1-'Расчет Прайс'!$D$10))</f>
        <v>#NAME?</v>
      </c>
      <c r="X755" s="105" t="e">
        <f aca="false">P755*W755</f>
        <v>#NAME?</v>
      </c>
      <c r="Y755" s="106" t="s">
        <v>101</v>
      </c>
      <c r="Z755" s="107" t="n">
        <f aca="false">IF(EXACT(O755;Y755);Q755;0)</f>
        <v>0</v>
      </c>
      <c r="AA755" s="107" t="n">
        <f aca="false">IF(Z755=0;Q755;0)</f>
        <v>0</v>
      </c>
      <c r="AB755" s="108" t="e">
        <f aca="false">IF(U755=0;"";L755/U755-1)</f>
        <v>#NAME?</v>
      </c>
      <c r="AC755" s="108" t="e">
        <f aca="false">IF(W755=0;"";L755/W755-1)</f>
        <v>#NAME?</v>
      </c>
    </row>
    <row collapsed="false" customFormat="false" customHeight="true" hidden="false" ht="50.1" outlineLevel="0" r="756">
      <c r="A756" s="88"/>
      <c r="B756" s="88"/>
      <c r="C756" s="89"/>
      <c r="D756" s="89"/>
      <c r="E756" s="90"/>
      <c r="F756" s="91"/>
      <c r="G756" s="92"/>
      <c r="H756" s="93"/>
      <c r="I756" s="94"/>
      <c r="J756" s="95"/>
      <c r="K756" s="96"/>
      <c r="L756" s="97"/>
      <c r="M756" s="98"/>
      <c r="N756" s="110"/>
      <c r="O756" s="100"/>
      <c r="P756" s="101"/>
      <c r="Q756" s="97" t="n">
        <f aca="false">P756*M756</f>
        <v>0</v>
      </c>
      <c r="R756" s="110"/>
      <c r="S756" s="103"/>
      <c r="T756" s="111"/>
      <c r="U756" s="105" t="e">
        <f aca="false">IF(EXACT(O756,Y756),M756,M756*(1-'Расчет ПРЕДЗАКАЗ'!$D$10))</f>
        <v>#NAME?</v>
      </c>
      <c r="V756" s="105" t="e">
        <f aca="false">P756*U756</f>
        <v>#NAME?</v>
      </c>
      <c r="W756" s="105" t="e">
        <f aca="false">IF(EXACT(O756,Y756),M756,M756*(1-'Расчет Прайс'!$D$10))</f>
        <v>#NAME?</v>
      </c>
      <c r="X756" s="105" t="e">
        <f aca="false">P756*W756</f>
        <v>#NAME?</v>
      </c>
      <c r="Y756" s="106" t="s">
        <v>101</v>
      </c>
      <c r="Z756" s="107" t="n">
        <f aca="false">IF(EXACT(O756;Y756);Q756;0)</f>
        <v>0</v>
      </c>
      <c r="AA756" s="107" t="n">
        <f aca="false">IF(Z756=0;Q756;0)</f>
        <v>0</v>
      </c>
      <c r="AB756" s="108" t="e">
        <f aca="false">IF(U756=0;"";L756/U756-1)</f>
        <v>#NAME?</v>
      </c>
      <c r="AC756" s="108" t="e">
        <f aca="false">IF(W756=0;"";L756/W756-1)</f>
        <v>#NAME?</v>
      </c>
    </row>
    <row collapsed="false" customFormat="false" customHeight="true" hidden="false" ht="50.1" outlineLevel="0" r="757">
      <c r="A757" s="88"/>
      <c r="B757" s="88"/>
      <c r="C757" s="89"/>
      <c r="D757" s="89"/>
      <c r="E757" s="90"/>
      <c r="F757" s="91"/>
      <c r="G757" s="92"/>
      <c r="H757" s="93"/>
      <c r="I757" s="94"/>
      <c r="J757" s="95"/>
      <c r="K757" s="96"/>
      <c r="L757" s="97"/>
      <c r="M757" s="98"/>
      <c r="N757" s="110"/>
      <c r="O757" s="100"/>
      <c r="P757" s="101"/>
      <c r="Q757" s="97" t="n">
        <f aca="false">P757*M757</f>
        <v>0</v>
      </c>
      <c r="R757" s="110"/>
      <c r="S757" s="103"/>
      <c r="T757" s="111"/>
      <c r="U757" s="105" t="e">
        <f aca="false">IF(EXACT(O757,Y757),M757,M757*(1-'Расчет ПРЕДЗАКАЗ'!$D$10))</f>
        <v>#NAME?</v>
      </c>
      <c r="V757" s="105" t="e">
        <f aca="false">P757*U757</f>
        <v>#NAME?</v>
      </c>
      <c r="W757" s="105" t="e">
        <f aca="false">IF(EXACT(O757,Y757),M757,M757*(1-'Расчет Прайс'!$D$10))</f>
        <v>#NAME?</v>
      </c>
      <c r="X757" s="105" t="e">
        <f aca="false">P757*W757</f>
        <v>#NAME?</v>
      </c>
      <c r="Y757" s="106" t="s">
        <v>101</v>
      </c>
      <c r="Z757" s="107" t="n">
        <f aca="false">IF(EXACT(O757;Y757);Q757;0)</f>
        <v>0</v>
      </c>
      <c r="AA757" s="107" t="n">
        <f aca="false">IF(Z757=0;Q757;0)</f>
        <v>0</v>
      </c>
      <c r="AB757" s="108" t="e">
        <f aca="false">IF(U757=0;"";L757/U757-1)</f>
        <v>#NAME?</v>
      </c>
      <c r="AC757" s="108" t="e">
        <f aca="false">IF(W757=0;"";L757/W757-1)</f>
        <v>#NAME?</v>
      </c>
    </row>
    <row collapsed="false" customFormat="false" customHeight="true" hidden="false" ht="50.1" outlineLevel="0" r="758">
      <c r="A758" s="88"/>
      <c r="B758" s="88"/>
      <c r="C758" s="89"/>
      <c r="D758" s="89"/>
      <c r="E758" s="90"/>
      <c r="F758" s="91"/>
      <c r="G758" s="92"/>
      <c r="H758" s="93"/>
      <c r="I758" s="94"/>
      <c r="J758" s="95"/>
      <c r="K758" s="96"/>
      <c r="L758" s="97"/>
      <c r="M758" s="98"/>
      <c r="N758" s="110"/>
      <c r="O758" s="100"/>
      <c r="P758" s="101"/>
      <c r="Q758" s="97" t="n">
        <f aca="false">P758*M758</f>
        <v>0</v>
      </c>
      <c r="R758" s="110"/>
      <c r="S758" s="103"/>
      <c r="T758" s="111"/>
      <c r="U758" s="105" t="e">
        <f aca="false">IF(EXACT(O758,Y758),M758,M758*(1-'Расчет ПРЕДЗАКАЗ'!$D$10))</f>
        <v>#NAME?</v>
      </c>
      <c r="V758" s="105" t="e">
        <f aca="false">P758*U758</f>
        <v>#NAME?</v>
      </c>
      <c r="W758" s="105" t="e">
        <f aca="false">IF(EXACT(O758,Y758),M758,M758*(1-'Расчет Прайс'!$D$10))</f>
        <v>#NAME?</v>
      </c>
      <c r="X758" s="105" t="e">
        <f aca="false">P758*W758</f>
        <v>#NAME?</v>
      </c>
      <c r="Y758" s="106" t="s">
        <v>101</v>
      </c>
      <c r="Z758" s="107" t="n">
        <f aca="false">IF(EXACT(O758;Y758);Q758;0)</f>
        <v>0</v>
      </c>
      <c r="AA758" s="107" t="n">
        <f aca="false">IF(Z758=0;Q758;0)</f>
        <v>0</v>
      </c>
      <c r="AB758" s="108" t="e">
        <f aca="false">IF(U758=0;"";L758/U758-1)</f>
        <v>#NAME?</v>
      </c>
      <c r="AC758" s="108" t="e">
        <f aca="false">IF(W758=0;"";L758/W758-1)</f>
        <v>#NAME?</v>
      </c>
    </row>
    <row collapsed="false" customFormat="false" customHeight="true" hidden="false" ht="11.25" outlineLevel="0" r="759"/>
    <row collapsed="false" customFormat="false" customHeight="true" hidden="false" ht="50.1" outlineLevel="0" r="760">
      <c r="A760" s="88" t="n">
        <v>210</v>
      </c>
      <c r="B760" s="88" t="s">
        <v>532</v>
      </c>
      <c r="C760" s="89" t="s">
        <v>533</v>
      </c>
      <c r="D760" s="89" t="s">
        <v>93</v>
      </c>
      <c r="E760" s="90" t="s">
        <v>93</v>
      </c>
      <c r="F760" s="91" t="s">
        <v>154</v>
      </c>
      <c r="G760" s="92" t="s">
        <v>534</v>
      </c>
      <c r="H760" s="93" t="s">
        <v>516</v>
      </c>
      <c r="I760" s="94" t="s">
        <v>517</v>
      </c>
      <c r="J760" s="95" t="s">
        <v>98</v>
      </c>
      <c r="K760" s="96" t="s">
        <v>99</v>
      </c>
      <c r="L760" s="97" t="n">
        <v>3940</v>
      </c>
      <c r="M760" s="98" t="n">
        <v>2462</v>
      </c>
      <c r="N760" s="99" t="s">
        <v>535</v>
      </c>
      <c r="O760" s="100" t="s">
        <v>101</v>
      </c>
      <c r="P760" s="101"/>
      <c r="Q760" s="97" t="n">
        <f aca="false">P760*M760</f>
        <v>0</v>
      </c>
      <c r="R760" s="102"/>
      <c r="S760" s="103" t="n">
        <v>98</v>
      </c>
      <c r="T760" s="104"/>
      <c r="U760" s="105" t="n">
        <f aca="false">IF(EXACT(O760,Y760),M760,M760*(1-'Расчет ПРЕДЗАКАЗ'!$D$10))</f>
        <v>2462</v>
      </c>
      <c r="V760" s="105" t="n">
        <f aca="false">P760*U760</f>
        <v>0</v>
      </c>
      <c r="W760" s="105" t="n">
        <f aca="false">IF(EXACT(O760,Y760),M760,M760*(1-'Расчет Прайс'!$D$10))</f>
        <v>2462</v>
      </c>
      <c r="X760" s="105" t="n">
        <f aca="false">P760*W760</f>
        <v>0</v>
      </c>
      <c r="Y760" s="106" t="s">
        <v>101</v>
      </c>
      <c r="Z760" s="107" t="n">
        <f aca="false">IF(EXACT(O760;Y760);Q760;0)</f>
        <v>0</v>
      </c>
      <c r="AA760" s="107" t="n">
        <f aca="false">IF(Z760=0;Q760;0)</f>
        <v>0</v>
      </c>
      <c r="AB760" s="108" t="n">
        <f aca="false">IF(U760=0,"",L760/U760-1)</f>
        <v>0.600324939073924</v>
      </c>
      <c r="AC760" s="108" t="n">
        <f aca="false">IF(W760=0,"",L760/W760-1)</f>
        <v>0.600324939073924</v>
      </c>
    </row>
    <row collapsed="false" customFormat="false" customHeight="true" hidden="false" ht="50.1" outlineLevel="0" r="761">
      <c r="A761" s="88"/>
      <c r="B761" s="88"/>
      <c r="C761" s="89"/>
      <c r="D761" s="89"/>
      <c r="E761" s="90"/>
      <c r="F761" s="91"/>
      <c r="G761" s="92"/>
      <c r="H761" s="93"/>
      <c r="I761" s="94"/>
      <c r="J761" s="95"/>
      <c r="K761" s="96" t="s">
        <v>102</v>
      </c>
      <c r="L761" s="97" t="n">
        <v>3940</v>
      </c>
      <c r="M761" s="98" t="n">
        <v>2462</v>
      </c>
      <c r="N761" s="99" t="s">
        <v>536</v>
      </c>
      <c r="O761" s="100" t="s">
        <v>101</v>
      </c>
      <c r="P761" s="101"/>
      <c r="Q761" s="97" t="n">
        <f aca="false">P761*M761</f>
        <v>0</v>
      </c>
      <c r="R761" s="102"/>
      <c r="S761" s="103" t="n">
        <v>40</v>
      </c>
      <c r="T761" s="109"/>
      <c r="U761" s="105" t="n">
        <f aca="false">IF(EXACT(O761,Y761),M761,M761*(1-'Расчет ПРЕДЗАКАЗ'!$D$10))</f>
        <v>2462</v>
      </c>
      <c r="V761" s="105" t="n">
        <f aca="false">P761*U761</f>
        <v>0</v>
      </c>
      <c r="W761" s="105" t="n">
        <f aca="false">IF(EXACT(O761,Y761),M761,M761*(1-'Расчет Прайс'!$D$10))</f>
        <v>2462</v>
      </c>
      <c r="X761" s="105" t="n">
        <f aca="false">P761*W761</f>
        <v>0</v>
      </c>
      <c r="Y761" s="106" t="s">
        <v>101</v>
      </c>
      <c r="Z761" s="107" t="n">
        <f aca="false">IF(EXACT(O761;Y761);Q761;0)</f>
        <v>0</v>
      </c>
      <c r="AA761" s="107" t="n">
        <f aca="false">IF(Z761=0;Q761;0)</f>
        <v>0</v>
      </c>
      <c r="AB761" s="108" t="n">
        <f aca="false">IF(U761=0;"";L761/U761-1)</f>
        <v>0.600324939073924</v>
      </c>
      <c r="AC761" s="108" t="n">
        <f aca="false">IF(W761=0;"";L761/W761-1)</f>
        <v>0.600324939073924</v>
      </c>
    </row>
    <row collapsed="false" customFormat="false" customHeight="true" hidden="false" ht="50.1" outlineLevel="0" r="762">
      <c r="A762" s="88"/>
      <c r="B762" s="88"/>
      <c r="C762" s="89"/>
      <c r="D762" s="89"/>
      <c r="E762" s="90"/>
      <c r="F762" s="91"/>
      <c r="G762" s="92"/>
      <c r="H762" s="93"/>
      <c r="I762" s="94"/>
      <c r="J762" s="95"/>
      <c r="K762" s="96"/>
      <c r="L762" s="97"/>
      <c r="M762" s="98"/>
      <c r="N762" s="99"/>
      <c r="O762" s="100"/>
      <c r="P762" s="101"/>
      <c r="Q762" s="97" t="n">
        <f aca="false">P762*M762</f>
        <v>0</v>
      </c>
      <c r="R762" s="102"/>
      <c r="S762" s="103"/>
      <c r="T762" s="109"/>
      <c r="U762" s="105" t="e">
        <f aca="false">IF(EXACT(O762,Y762),M762,M762*(1-'Расчет ПРЕДЗАКАЗ'!$D$10))</f>
        <v>#NAME?</v>
      </c>
      <c r="V762" s="105" t="e">
        <f aca="false">P762*U762</f>
        <v>#NAME?</v>
      </c>
      <c r="W762" s="105" t="e">
        <f aca="false">IF(EXACT(O762,Y762),M762,M762*(1-'Расчет Прайс'!$D$10))</f>
        <v>#NAME?</v>
      </c>
      <c r="X762" s="105" t="e">
        <f aca="false">P762*W762</f>
        <v>#NAME?</v>
      </c>
      <c r="Y762" s="106" t="s">
        <v>101</v>
      </c>
      <c r="Z762" s="107" t="n">
        <f aca="false">IF(EXACT(O762;Y762);Q762;0)</f>
        <v>0</v>
      </c>
      <c r="AA762" s="107" t="n">
        <f aca="false">IF(Z762=0;Q762;0)</f>
        <v>0</v>
      </c>
      <c r="AB762" s="108" t="e">
        <f aca="false">IF(U762=0;"";L762/U762-1)</f>
        <v>#NAME?</v>
      </c>
      <c r="AC762" s="108" t="e">
        <f aca="false">IF(W762=0;"";L762/W762-1)</f>
        <v>#NAME?</v>
      </c>
    </row>
    <row collapsed="false" customFormat="false" customHeight="true" hidden="false" ht="50.1" outlineLevel="0" r="763">
      <c r="A763" s="88"/>
      <c r="B763" s="88"/>
      <c r="C763" s="89"/>
      <c r="D763" s="89"/>
      <c r="E763" s="90"/>
      <c r="F763" s="91"/>
      <c r="G763" s="92"/>
      <c r="H763" s="93"/>
      <c r="I763" s="94"/>
      <c r="J763" s="95"/>
      <c r="K763" s="96"/>
      <c r="L763" s="97"/>
      <c r="M763" s="98"/>
      <c r="N763" s="99"/>
      <c r="O763" s="100"/>
      <c r="P763" s="101"/>
      <c r="Q763" s="97" t="n">
        <f aca="false">P763*M763</f>
        <v>0</v>
      </c>
      <c r="R763" s="102"/>
      <c r="S763" s="103"/>
      <c r="T763" s="109"/>
      <c r="U763" s="105" t="e">
        <f aca="false">IF(EXACT(O763,Y763),M763,M763*(1-'Расчет ПРЕДЗАКАЗ'!$D$10))</f>
        <v>#NAME?</v>
      </c>
      <c r="V763" s="105" t="e">
        <f aca="false">P763*U763</f>
        <v>#NAME?</v>
      </c>
      <c r="W763" s="105" t="e">
        <f aca="false">IF(EXACT(O763,Y763),M763,M763*(1-'Расчет Прайс'!$D$10))</f>
        <v>#NAME?</v>
      </c>
      <c r="X763" s="105" t="e">
        <f aca="false">P763*W763</f>
        <v>#NAME?</v>
      </c>
      <c r="Y763" s="106" t="s">
        <v>101</v>
      </c>
      <c r="Z763" s="107" t="n">
        <f aca="false">IF(EXACT(O763;Y763);Q763;0)</f>
        <v>0</v>
      </c>
      <c r="AA763" s="107" t="n">
        <f aca="false">IF(Z763=0;Q763;0)</f>
        <v>0</v>
      </c>
      <c r="AB763" s="108" t="e">
        <f aca="false">IF(U763=0;"";L763/U763-1)</f>
        <v>#NAME?</v>
      </c>
      <c r="AC763" s="108" t="e">
        <f aca="false">IF(W763=0;"";L763/W763-1)</f>
        <v>#NAME?</v>
      </c>
    </row>
    <row collapsed="false" customFormat="false" customHeight="true" hidden="false" ht="50.1" outlineLevel="0" r="764">
      <c r="A764" s="88"/>
      <c r="B764" s="88"/>
      <c r="C764" s="89"/>
      <c r="D764" s="89"/>
      <c r="E764" s="90"/>
      <c r="F764" s="91"/>
      <c r="G764" s="92"/>
      <c r="H764" s="93"/>
      <c r="I764" s="94"/>
      <c r="J764" s="95"/>
      <c r="K764" s="96"/>
      <c r="L764" s="97"/>
      <c r="M764" s="98"/>
      <c r="N764" s="99"/>
      <c r="O764" s="100"/>
      <c r="P764" s="101"/>
      <c r="Q764" s="97" t="n">
        <f aca="false">P764*M764</f>
        <v>0</v>
      </c>
      <c r="R764" s="102"/>
      <c r="S764" s="103"/>
      <c r="T764" s="109"/>
      <c r="U764" s="105" t="e">
        <f aca="false">IF(EXACT(O764,Y764),M764,M764*(1-'Расчет ПРЕДЗАКАЗ'!$D$10))</f>
        <v>#NAME?</v>
      </c>
      <c r="V764" s="105" t="e">
        <f aca="false">P764*U764</f>
        <v>#NAME?</v>
      </c>
      <c r="W764" s="105" t="e">
        <f aca="false">IF(EXACT(O764,Y764),M764,M764*(1-'Расчет Прайс'!$D$10))</f>
        <v>#NAME?</v>
      </c>
      <c r="X764" s="105" t="e">
        <f aca="false">P764*W764</f>
        <v>#NAME?</v>
      </c>
      <c r="Y764" s="106" t="s">
        <v>101</v>
      </c>
      <c r="Z764" s="107" t="n">
        <f aca="false">IF(EXACT(O764;Y764);Q764;0)</f>
        <v>0</v>
      </c>
      <c r="AA764" s="107" t="n">
        <f aca="false">IF(Z764=0;Q764;0)</f>
        <v>0</v>
      </c>
      <c r="AB764" s="108" t="e">
        <f aca="false">IF(U764=0;"";L764/U764-1)</f>
        <v>#NAME?</v>
      </c>
      <c r="AC764" s="108" t="e">
        <f aca="false">IF(W764=0;"";L764/W764-1)</f>
        <v>#NAME?</v>
      </c>
    </row>
    <row collapsed="false" customFormat="false" customHeight="true" hidden="false" ht="50.1" outlineLevel="0" r="765">
      <c r="A765" s="88"/>
      <c r="B765" s="88"/>
      <c r="C765" s="89"/>
      <c r="D765" s="89"/>
      <c r="E765" s="90"/>
      <c r="F765" s="91"/>
      <c r="G765" s="92"/>
      <c r="H765" s="93"/>
      <c r="I765" s="94"/>
      <c r="J765" s="95"/>
      <c r="K765" s="96"/>
      <c r="L765" s="97"/>
      <c r="M765" s="98"/>
      <c r="N765" s="99"/>
      <c r="O765" s="100"/>
      <c r="P765" s="101"/>
      <c r="Q765" s="97" t="n">
        <f aca="false">P765*M765</f>
        <v>0</v>
      </c>
      <c r="R765" s="102"/>
      <c r="S765" s="103"/>
      <c r="T765" s="109"/>
      <c r="U765" s="105" t="e">
        <f aca="false">IF(EXACT(O765,Y765),M765,M765*(1-'Расчет ПРЕДЗАКАЗ'!$D$10))</f>
        <v>#NAME?</v>
      </c>
      <c r="V765" s="105" t="e">
        <f aca="false">P765*U765</f>
        <v>#NAME?</v>
      </c>
      <c r="W765" s="105" t="e">
        <f aca="false">IF(EXACT(O765,Y765),M765,M765*(1-'Расчет Прайс'!$D$10))</f>
        <v>#NAME?</v>
      </c>
      <c r="X765" s="105" t="e">
        <f aca="false">P765*W765</f>
        <v>#NAME?</v>
      </c>
      <c r="Y765" s="106" t="s">
        <v>101</v>
      </c>
      <c r="Z765" s="107" t="n">
        <f aca="false">IF(EXACT(O765;Y765);Q765;0)</f>
        <v>0</v>
      </c>
      <c r="AA765" s="107" t="n">
        <f aca="false">IF(Z765=0;Q765;0)</f>
        <v>0</v>
      </c>
      <c r="AB765" s="108" t="e">
        <f aca="false">IF(U765=0;"";L765/U765-1)</f>
        <v>#NAME?</v>
      </c>
      <c r="AC765" s="108" t="e">
        <f aca="false">IF(W765=0;"";L765/W765-1)</f>
        <v>#NAME?</v>
      </c>
    </row>
    <row collapsed="false" customFormat="false" customHeight="true" hidden="false" ht="50.1" outlineLevel="0" r="766">
      <c r="A766" s="88"/>
      <c r="B766" s="88"/>
      <c r="C766" s="89"/>
      <c r="D766" s="89"/>
      <c r="E766" s="90"/>
      <c r="F766" s="91"/>
      <c r="G766" s="92"/>
      <c r="H766" s="93"/>
      <c r="I766" s="94"/>
      <c r="J766" s="95"/>
      <c r="K766" s="96"/>
      <c r="L766" s="97"/>
      <c r="M766" s="98"/>
      <c r="N766" s="99"/>
      <c r="O766" s="100"/>
      <c r="P766" s="101"/>
      <c r="Q766" s="97" t="n">
        <f aca="false">P766*M766</f>
        <v>0</v>
      </c>
      <c r="R766" s="102"/>
      <c r="S766" s="103"/>
      <c r="T766" s="109"/>
      <c r="U766" s="105" t="e">
        <f aca="false">IF(EXACT(O766,Y766),M766,M766*(1-'Расчет ПРЕДЗАКАЗ'!$D$10))</f>
        <v>#NAME?</v>
      </c>
      <c r="V766" s="105" t="e">
        <f aca="false">P766*U766</f>
        <v>#NAME?</v>
      </c>
      <c r="W766" s="105" t="e">
        <f aca="false">IF(EXACT(O766,Y766),M766,M766*(1-'Расчет Прайс'!$D$10))</f>
        <v>#NAME?</v>
      </c>
      <c r="X766" s="105" t="e">
        <f aca="false">P766*W766</f>
        <v>#NAME?</v>
      </c>
      <c r="Y766" s="106" t="s">
        <v>101</v>
      </c>
      <c r="Z766" s="107" t="n">
        <f aca="false">IF(EXACT(O766;Y766);Q766;0)</f>
        <v>0</v>
      </c>
      <c r="AA766" s="107" t="n">
        <f aca="false">IF(Z766=0;Q766;0)</f>
        <v>0</v>
      </c>
      <c r="AB766" s="108" t="e">
        <f aca="false">IF(U766=0;"";L766/U766-1)</f>
        <v>#NAME?</v>
      </c>
      <c r="AC766" s="108" t="e">
        <f aca="false">IF(W766=0;"";L766/W766-1)</f>
        <v>#NAME?</v>
      </c>
    </row>
    <row collapsed="false" customFormat="false" customHeight="true" hidden="false" ht="50.1" outlineLevel="0" r="767">
      <c r="A767" s="88"/>
      <c r="B767" s="88"/>
      <c r="C767" s="89"/>
      <c r="D767" s="89"/>
      <c r="E767" s="90"/>
      <c r="F767" s="91"/>
      <c r="G767" s="92"/>
      <c r="H767" s="93"/>
      <c r="I767" s="94"/>
      <c r="J767" s="95"/>
      <c r="K767" s="96"/>
      <c r="L767" s="97"/>
      <c r="M767" s="98"/>
      <c r="N767" s="99"/>
      <c r="O767" s="100"/>
      <c r="P767" s="101"/>
      <c r="Q767" s="97" t="n">
        <f aca="false">P767*M767</f>
        <v>0</v>
      </c>
      <c r="R767" s="102"/>
      <c r="S767" s="103"/>
      <c r="T767" s="109"/>
      <c r="U767" s="105" t="e">
        <f aca="false">IF(EXACT(O767,Y767),M767,M767*(1-'Расчет ПРЕДЗАКАЗ'!$D$10))</f>
        <v>#NAME?</v>
      </c>
      <c r="V767" s="105" t="e">
        <f aca="false">P767*U767</f>
        <v>#NAME?</v>
      </c>
      <c r="W767" s="105" t="e">
        <f aca="false">IF(EXACT(O767,Y767),M767,M767*(1-'Расчет Прайс'!$D$10))</f>
        <v>#NAME?</v>
      </c>
      <c r="X767" s="105" t="e">
        <f aca="false">P767*W767</f>
        <v>#NAME?</v>
      </c>
      <c r="Y767" s="106" t="s">
        <v>101</v>
      </c>
      <c r="Z767" s="107" t="n">
        <f aca="false">IF(EXACT(O767;Y767);Q767;0)</f>
        <v>0</v>
      </c>
      <c r="AA767" s="107" t="n">
        <f aca="false">IF(Z767=0;Q767;0)</f>
        <v>0</v>
      </c>
      <c r="AB767" s="108" t="e">
        <f aca="false">IF(U767=0;"";L767/U767-1)</f>
        <v>#NAME?</v>
      </c>
      <c r="AC767" s="108" t="e">
        <f aca="false">IF(W767=0;"";L767/W767-1)</f>
        <v>#NAME?</v>
      </c>
    </row>
    <row collapsed="false" customFormat="false" customHeight="true" hidden="false" ht="50.1" outlineLevel="0" r="768">
      <c r="A768" s="88"/>
      <c r="B768" s="88"/>
      <c r="C768" s="89"/>
      <c r="D768" s="89"/>
      <c r="E768" s="90"/>
      <c r="F768" s="91"/>
      <c r="G768" s="92"/>
      <c r="H768" s="93"/>
      <c r="I768" s="94"/>
      <c r="J768" s="95"/>
      <c r="K768" s="96"/>
      <c r="L768" s="97"/>
      <c r="M768" s="98"/>
      <c r="N768" s="99"/>
      <c r="O768" s="100"/>
      <c r="P768" s="101"/>
      <c r="Q768" s="97" t="n">
        <f aca="false">P768*M768</f>
        <v>0</v>
      </c>
      <c r="R768" s="102"/>
      <c r="S768" s="103"/>
      <c r="T768" s="109"/>
      <c r="U768" s="105" t="e">
        <f aca="false">IF(EXACT(O768,Y768),M768,M768*(1-'Расчет ПРЕДЗАКАЗ'!$D$10))</f>
        <v>#NAME?</v>
      </c>
      <c r="V768" s="105" t="e">
        <f aca="false">P768*U768</f>
        <v>#NAME?</v>
      </c>
      <c r="W768" s="105" t="e">
        <f aca="false">IF(EXACT(O768,Y768),M768,M768*(1-'Расчет Прайс'!$D$10))</f>
        <v>#NAME?</v>
      </c>
      <c r="X768" s="105" t="e">
        <f aca="false">P768*W768</f>
        <v>#NAME?</v>
      </c>
      <c r="Y768" s="106" t="s">
        <v>101</v>
      </c>
      <c r="Z768" s="107" t="n">
        <f aca="false">IF(EXACT(O768;Y768);Q768;0)</f>
        <v>0</v>
      </c>
      <c r="AA768" s="107" t="n">
        <f aca="false">IF(Z768=0;Q768;0)</f>
        <v>0</v>
      </c>
      <c r="AB768" s="108" t="e">
        <f aca="false">IF(U768=0;"";L768/U768-1)</f>
        <v>#NAME?</v>
      </c>
      <c r="AC768" s="108" t="e">
        <f aca="false">IF(W768=0;"";L768/W768-1)</f>
        <v>#NAME?</v>
      </c>
    </row>
    <row collapsed="false" customFormat="false" customHeight="true" hidden="false" ht="50.1" outlineLevel="0" r="769">
      <c r="A769" s="88"/>
      <c r="B769" s="88"/>
      <c r="C769" s="89"/>
      <c r="D769" s="89"/>
      <c r="E769" s="90"/>
      <c r="F769" s="91"/>
      <c r="G769" s="92"/>
      <c r="H769" s="93"/>
      <c r="I769" s="94"/>
      <c r="J769" s="95"/>
      <c r="K769" s="96"/>
      <c r="L769" s="97"/>
      <c r="M769" s="98"/>
      <c r="N769" s="112"/>
      <c r="O769" s="100"/>
      <c r="P769" s="101"/>
      <c r="Q769" s="97" t="n">
        <f aca="false">P769*M769</f>
        <v>0</v>
      </c>
      <c r="R769" s="110"/>
      <c r="S769" s="103"/>
      <c r="T769" s="111"/>
      <c r="U769" s="105" t="e">
        <f aca="false">IF(EXACT(O769,Y769),M769,M769*(1-'Расчет ПРЕДЗАКАЗ'!$D$10))</f>
        <v>#NAME?</v>
      </c>
      <c r="V769" s="105" t="e">
        <f aca="false">P769*U769</f>
        <v>#NAME?</v>
      </c>
      <c r="W769" s="105" t="e">
        <f aca="false">IF(EXACT(O769,Y769),M769,M769*(1-'Расчет Прайс'!$D$10))</f>
        <v>#NAME?</v>
      </c>
      <c r="X769" s="105" t="e">
        <f aca="false">P769*W769</f>
        <v>#NAME?</v>
      </c>
      <c r="Y769" s="106" t="s">
        <v>101</v>
      </c>
      <c r="Z769" s="107" t="n">
        <f aca="false">IF(EXACT(O769;Y769);Q769;0)</f>
        <v>0</v>
      </c>
      <c r="AA769" s="107" t="n">
        <f aca="false">IF(Z769=0;Q769;0)</f>
        <v>0</v>
      </c>
      <c r="AB769" s="108" t="e">
        <f aca="false">IF(U769=0;"";L769/U769-1)</f>
        <v>#NAME?</v>
      </c>
      <c r="AC769" s="108" t="e">
        <f aca="false">IF(W769=0;"";L769/W769-1)</f>
        <v>#NAME?</v>
      </c>
    </row>
    <row collapsed="false" customFormat="false" customHeight="true" hidden="false" ht="50.1" outlineLevel="0" r="770">
      <c r="A770" s="88"/>
      <c r="B770" s="88"/>
      <c r="C770" s="89"/>
      <c r="D770" s="89"/>
      <c r="E770" s="90"/>
      <c r="F770" s="91"/>
      <c r="G770" s="92"/>
      <c r="H770" s="93"/>
      <c r="I770" s="94"/>
      <c r="J770" s="95"/>
      <c r="K770" s="96"/>
      <c r="L770" s="97"/>
      <c r="M770" s="98"/>
      <c r="N770" s="112"/>
      <c r="O770" s="100"/>
      <c r="P770" s="101"/>
      <c r="Q770" s="97" t="n">
        <f aca="false">P770*M770</f>
        <v>0</v>
      </c>
      <c r="R770" s="110"/>
      <c r="S770" s="103"/>
      <c r="T770" s="111"/>
      <c r="U770" s="105" t="e">
        <f aca="false">IF(EXACT(O770,Y770),M770,M770*(1-'Расчет ПРЕДЗАКАЗ'!$D$10))</f>
        <v>#NAME?</v>
      </c>
      <c r="V770" s="105" t="e">
        <f aca="false">P770*U770</f>
        <v>#NAME?</v>
      </c>
      <c r="W770" s="105" t="e">
        <f aca="false">IF(EXACT(O770,Y770),M770,M770*(1-'Расчет Прайс'!$D$10))</f>
        <v>#NAME?</v>
      </c>
      <c r="X770" s="105" t="e">
        <f aca="false">P770*W770</f>
        <v>#NAME?</v>
      </c>
      <c r="Y770" s="106" t="s">
        <v>101</v>
      </c>
      <c r="Z770" s="107" t="n">
        <f aca="false">IF(EXACT(O770;Y770);Q770;0)</f>
        <v>0</v>
      </c>
      <c r="AA770" s="107" t="n">
        <f aca="false">IF(Z770=0;Q770;0)</f>
        <v>0</v>
      </c>
      <c r="AB770" s="108" t="e">
        <f aca="false">IF(U770=0;"";L770/U770-1)</f>
        <v>#NAME?</v>
      </c>
      <c r="AC770" s="108" t="e">
        <f aca="false">IF(W770=0;"";L770/W770-1)</f>
        <v>#NAME?</v>
      </c>
    </row>
    <row collapsed="false" customFormat="false" customHeight="true" hidden="false" ht="50.1" outlineLevel="0" r="771">
      <c r="A771" s="88"/>
      <c r="B771" s="88"/>
      <c r="C771" s="89"/>
      <c r="D771" s="89"/>
      <c r="E771" s="90"/>
      <c r="F771" s="91"/>
      <c r="G771" s="92"/>
      <c r="H771" s="93"/>
      <c r="I771" s="94"/>
      <c r="J771" s="95"/>
      <c r="K771" s="96"/>
      <c r="L771" s="97"/>
      <c r="M771" s="98"/>
      <c r="N771" s="110"/>
      <c r="O771" s="100"/>
      <c r="P771" s="101"/>
      <c r="Q771" s="97" t="n">
        <f aca="false">P771*M771</f>
        <v>0</v>
      </c>
      <c r="R771" s="110"/>
      <c r="S771" s="103"/>
      <c r="T771" s="111"/>
      <c r="U771" s="105" t="e">
        <f aca="false">IF(EXACT(O771,Y771),M771,M771*(1-'Расчет ПРЕДЗАКАЗ'!$D$10))</f>
        <v>#NAME?</v>
      </c>
      <c r="V771" s="105" t="e">
        <f aca="false">P771*U771</f>
        <v>#NAME?</v>
      </c>
      <c r="W771" s="105" t="e">
        <f aca="false">IF(EXACT(O771,Y771),M771,M771*(1-'Расчет Прайс'!$D$10))</f>
        <v>#NAME?</v>
      </c>
      <c r="X771" s="105" t="e">
        <f aca="false">P771*W771</f>
        <v>#NAME?</v>
      </c>
      <c r="Y771" s="106" t="s">
        <v>101</v>
      </c>
      <c r="Z771" s="107" t="n">
        <f aca="false">IF(EXACT(O771;Y771);Q771;0)</f>
        <v>0</v>
      </c>
      <c r="AA771" s="107" t="n">
        <f aca="false">IF(Z771=0;Q771;0)</f>
        <v>0</v>
      </c>
      <c r="AB771" s="108" t="e">
        <f aca="false">IF(U771=0;"";L771/U771-1)</f>
        <v>#NAME?</v>
      </c>
      <c r="AC771" s="108" t="e">
        <f aca="false">IF(W771=0;"";L771/W771-1)</f>
        <v>#NAME?</v>
      </c>
    </row>
    <row collapsed="false" customFormat="false" customHeight="true" hidden="false" ht="50.1" outlineLevel="0" r="772">
      <c r="A772" s="88"/>
      <c r="B772" s="88"/>
      <c r="C772" s="89"/>
      <c r="D772" s="89"/>
      <c r="E772" s="90"/>
      <c r="F772" s="91"/>
      <c r="G772" s="92"/>
      <c r="H772" s="93"/>
      <c r="I772" s="94"/>
      <c r="J772" s="95"/>
      <c r="K772" s="96"/>
      <c r="L772" s="97"/>
      <c r="M772" s="98"/>
      <c r="N772" s="110"/>
      <c r="O772" s="100"/>
      <c r="P772" s="101"/>
      <c r="Q772" s="97" t="n">
        <f aca="false">P772*M772</f>
        <v>0</v>
      </c>
      <c r="R772" s="110"/>
      <c r="S772" s="103"/>
      <c r="T772" s="111"/>
      <c r="U772" s="105" t="e">
        <f aca="false">IF(EXACT(O772,Y772),M772,M772*(1-'Расчет ПРЕДЗАКАЗ'!$D$10))</f>
        <v>#NAME?</v>
      </c>
      <c r="V772" s="105" t="e">
        <f aca="false">P772*U772</f>
        <v>#NAME?</v>
      </c>
      <c r="W772" s="105" t="e">
        <f aca="false">IF(EXACT(O772,Y772),M772,M772*(1-'Расчет Прайс'!$D$10))</f>
        <v>#NAME?</v>
      </c>
      <c r="X772" s="105" t="e">
        <f aca="false">P772*W772</f>
        <v>#NAME?</v>
      </c>
      <c r="Y772" s="106" t="s">
        <v>101</v>
      </c>
      <c r="Z772" s="107" t="n">
        <f aca="false">IF(EXACT(O772;Y772);Q772;0)</f>
        <v>0</v>
      </c>
      <c r="AA772" s="107" t="n">
        <f aca="false">IF(Z772=0;Q772;0)</f>
        <v>0</v>
      </c>
      <c r="AB772" s="108" t="e">
        <f aca="false">IF(U772=0;"";L772/U772-1)</f>
        <v>#NAME?</v>
      </c>
      <c r="AC772" s="108" t="e">
        <f aca="false">IF(W772=0;"";L772/W772-1)</f>
        <v>#NAME?</v>
      </c>
    </row>
    <row collapsed="false" customFormat="false" customHeight="true" hidden="false" ht="50.1" outlineLevel="0" r="773">
      <c r="A773" s="88"/>
      <c r="B773" s="88"/>
      <c r="C773" s="89"/>
      <c r="D773" s="89"/>
      <c r="E773" s="90"/>
      <c r="F773" s="91"/>
      <c r="G773" s="92"/>
      <c r="H773" s="93"/>
      <c r="I773" s="94"/>
      <c r="J773" s="95"/>
      <c r="K773" s="96"/>
      <c r="L773" s="97"/>
      <c r="M773" s="98"/>
      <c r="N773" s="110"/>
      <c r="O773" s="100"/>
      <c r="P773" s="101"/>
      <c r="Q773" s="97" t="n">
        <f aca="false">P773*M773</f>
        <v>0</v>
      </c>
      <c r="R773" s="110"/>
      <c r="S773" s="103"/>
      <c r="T773" s="111"/>
      <c r="U773" s="105" t="e">
        <f aca="false">IF(EXACT(O773,Y773),M773,M773*(1-'Расчет ПРЕДЗАКАЗ'!$D$10))</f>
        <v>#NAME?</v>
      </c>
      <c r="V773" s="105" t="e">
        <f aca="false">P773*U773</f>
        <v>#NAME?</v>
      </c>
      <c r="W773" s="105" t="e">
        <f aca="false">IF(EXACT(O773,Y773),M773,M773*(1-'Расчет Прайс'!$D$10))</f>
        <v>#NAME?</v>
      </c>
      <c r="X773" s="105" t="e">
        <f aca="false">P773*W773</f>
        <v>#NAME?</v>
      </c>
      <c r="Y773" s="106" t="s">
        <v>101</v>
      </c>
      <c r="Z773" s="107" t="n">
        <f aca="false">IF(EXACT(O773;Y773);Q773;0)</f>
        <v>0</v>
      </c>
      <c r="AA773" s="107" t="n">
        <f aca="false">IF(Z773=0;Q773;0)</f>
        <v>0</v>
      </c>
      <c r="AB773" s="108" t="e">
        <f aca="false">IF(U773=0;"";L773/U773-1)</f>
        <v>#NAME?</v>
      </c>
      <c r="AC773" s="108" t="e">
        <f aca="false">IF(W773=0;"";L773/W773-1)</f>
        <v>#NAME?</v>
      </c>
    </row>
    <row collapsed="false" customFormat="false" customHeight="true" hidden="false" ht="50.1" outlineLevel="0" r="774">
      <c r="A774" s="88"/>
      <c r="B774" s="88"/>
      <c r="C774" s="89"/>
      <c r="D774" s="89"/>
      <c r="E774" s="90"/>
      <c r="F774" s="91"/>
      <c r="G774" s="92"/>
      <c r="H774" s="93"/>
      <c r="I774" s="94"/>
      <c r="J774" s="95"/>
      <c r="K774" s="96"/>
      <c r="L774" s="97"/>
      <c r="M774" s="98"/>
      <c r="N774" s="110"/>
      <c r="O774" s="100"/>
      <c r="P774" s="101"/>
      <c r="Q774" s="97" t="n">
        <f aca="false">P774*M774</f>
        <v>0</v>
      </c>
      <c r="R774" s="110"/>
      <c r="S774" s="103"/>
      <c r="T774" s="111"/>
      <c r="U774" s="105" t="e">
        <f aca="false">IF(EXACT(O774,Y774),M774,M774*(1-'Расчет ПРЕДЗАКАЗ'!$D$10))</f>
        <v>#NAME?</v>
      </c>
      <c r="V774" s="105" t="e">
        <f aca="false">P774*U774</f>
        <v>#NAME?</v>
      </c>
      <c r="W774" s="105" t="e">
        <f aca="false">IF(EXACT(O774,Y774),M774,M774*(1-'Расчет Прайс'!$D$10))</f>
        <v>#NAME?</v>
      </c>
      <c r="X774" s="105" t="e">
        <f aca="false">P774*W774</f>
        <v>#NAME?</v>
      </c>
      <c r="Y774" s="106" t="s">
        <v>101</v>
      </c>
      <c r="Z774" s="107" t="n">
        <f aca="false">IF(EXACT(O774;Y774);Q774;0)</f>
        <v>0</v>
      </c>
      <c r="AA774" s="107" t="n">
        <f aca="false">IF(Z774=0;Q774;0)</f>
        <v>0</v>
      </c>
      <c r="AB774" s="108" t="e">
        <f aca="false">IF(U774=0;"";L774/U774-1)</f>
        <v>#NAME?</v>
      </c>
      <c r="AC774" s="108" t="e">
        <f aca="false">IF(W774=0;"";L774/W774-1)</f>
        <v>#NAME?</v>
      </c>
    </row>
    <row collapsed="false" customFormat="false" customHeight="true" hidden="false" ht="11.25" outlineLevel="0" r="775"/>
    <row collapsed="false" customFormat="false" customHeight="true" hidden="false" ht="50.1" outlineLevel="0" r="776">
      <c r="A776" s="88" t="n">
        <v>211</v>
      </c>
      <c r="B776" s="88" t="s">
        <v>537</v>
      </c>
      <c r="C776" s="89" t="s">
        <v>538</v>
      </c>
      <c r="D776" s="89" t="s">
        <v>93</v>
      </c>
      <c r="E776" s="90" t="s">
        <v>93</v>
      </c>
      <c r="F776" s="91" t="s">
        <v>539</v>
      </c>
      <c r="G776" s="92" t="s">
        <v>376</v>
      </c>
      <c r="H776" s="93" t="s">
        <v>540</v>
      </c>
      <c r="I776" s="94" t="s">
        <v>541</v>
      </c>
      <c r="J776" s="95" t="s">
        <v>98</v>
      </c>
      <c r="K776" s="96" t="s">
        <v>99</v>
      </c>
      <c r="L776" s="97" t="n">
        <v>5530</v>
      </c>
      <c r="M776" s="98" t="n">
        <v>3456</v>
      </c>
      <c r="N776" s="99" t="s">
        <v>542</v>
      </c>
      <c r="O776" s="100"/>
      <c r="P776" s="101"/>
      <c r="Q776" s="97" t="n">
        <f aca="false">P776*M776</f>
        <v>0</v>
      </c>
      <c r="R776" s="102"/>
      <c r="S776" s="103" t="n">
        <v>14</v>
      </c>
      <c r="T776" s="104"/>
      <c r="U776" s="105" t="e">
        <f aca="false">IF(EXACT(O776,Y776),M776,M776*(1-'Расчет ПРЕДЗАКАЗ'!$D$10))</f>
        <v>#NAME?</v>
      </c>
      <c r="V776" s="105" t="e">
        <f aca="false">P776*U776</f>
        <v>#NAME?</v>
      </c>
      <c r="W776" s="105" t="e">
        <f aca="false">IF(EXACT(O776,Y776),M776,M776*(1-'Расчет Прайс'!$D$10))</f>
        <v>#NAME?</v>
      </c>
      <c r="X776" s="105" t="e">
        <f aca="false">P776*W776</f>
        <v>#NAME?</v>
      </c>
      <c r="Y776" s="106" t="s">
        <v>101</v>
      </c>
      <c r="Z776" s="107" t="n">
        <f aca="false">IF(EXACT(O776;Y776);Q776;0)</f>
        <v>0</v>
      </c>
      <c r="AA776" s="107" t="n">
        <f aca="false">IF(Z776=0;Q776;0)</f>
        <v>0</v>
      </c>
      <c r="AB776" s="108" t="e">
        <f aca="false">IF(U776=0,"",L776/U776-1)</f>
        <v>#NAME?</v>
      </c>
      <c r="AC776" s="108" t="e">
        <f aca="false">IF(W776=0,"",L776/W776-1)</f>
        <v>#NAME?</v>
      </c>
    </row>
    <row collapsed="false" customFormat="false" customHeight="true" hidden="false" ht="50.1" outlineLevel="0" r="777">
      <c r="A777" s="88"/>
      <c r="B777" s="88"/>
      <c r="C777" s="89"/>
      <c r="D777" s="89"/>
      <c r="E777" s="90"/>
      <c r="F777" s="91"/>
      <c r="G777" s="92"/>
      <c r="H777" s="93"/>
      <c r="I777" s="94"/>
      <c r="J777" s="95"/>
      <c r="K777" s="96" t="s">
        <v>102</v>
      </c>
      <c r="L777" s="97" t="n">
        <v>5530</v>
      </c>
      <c r="M777" s="98" t="n">
        <v>3456</v>
      </c>
      <c r="N777" s="99" t="s">
        <v>543</v>
      </c>
      <c r="O777" s="100"/>
      <c r="P777" s="101"/>
      <c r="Q777" s="97" t="n">
        <f aca="false">P777*M777</f>
        <v>0</v>
      </c>
      <c r="R777" s="102"/>
      <c r="S777" s="103" t="n">
        <v>34</v>
      </c>
      <c r="T777" s="109"/>
      <c r="U777" s="105" t="e">
        <f aca="false">IF(EXACT(O777,Y777),M777,M777*(1-'Расчет ПРЕДЗАКАЗ'!$D$10))</f>
        <v>#NAME?</v>
      </c>
      <c r="V777" s="105" t="e">
        <f aca="false">P777*U777</f>
        <v>#NAME?</v>
      </c>
      <c r="W777" s="105" t="e">
        <f aca="false">IF(EXACT(O777,Y777),M777,M777*(1-'Расчет Прайс'!$D$10))</f>
        <v>#NAME?</v>
      </c>
      <c r="X777" s="105" t="e">
        <f aca="false">P777*W777</f>
        <v>#NAME?</v>
      </c>
      <c r="Y777" s="106" t="s">
        <v>101</v>
      </c>
      <c r="Z777" s="107" t="n">
        <f aca="false">IF(EXACT(O777;Y777);Q777;0)</f>
        <v>0</v>
      </c>
      <c r="AA777" s="107" t="n">
        <f aca="false">IF(Z777=0;Q777;0)</f>
        <v>0</v>
      </c>
      <c r="AB777" s="108" t="e">
        <f aca="false">IF(U777=0;"";L777/U777-1)</f>
        <v>#NAME?</v>
      </c>
      <c r="AC777" s="108" t="e">
        <f aca="false">IF(W777=0;"";L777/W777-1)</f>
        <v>#NAME?</v>
      </c>
    </row>
    <row collapsed="false" customFormat="false" customHeight="true" hidden="false" ht="50.1" outlineLevel="0" r="778">
      <c r="A778" s="88"/>
      <c r="B778" s="88"/>
      <c r="C778" s="89"/>
      <c r="D778" s="89"/>
      <c r="E778" s="90"/>
      <c r="F778" s="91"/>
      <c r="G778" s="92"/>
      <c r="H778" s="93"/>
      <c r="I778" s="94"/>
      <c r="J778" s="95"/>
      <c r="K778" s="96"/>
      <c r="L778" s="97"/>
      <c r="M778" s="98"/>
      <c r="N778" s="99"/>
      <c r="O778" s="100"/>
      <c r="P778" s="101"/>
      <c r="Q778" s="97" t="n">
        <f aca="false">P778*M778</f>
        <v>0</v>
      </c>
      <c r="R778" s="102"/>
      <c r="S778" s="103"/>
      <c r="T778" s="109"/>
      <c r="U778" s="105" t="e">
        <f aca="false">IF(EXACT(O778,Y778),M778,M778*(1-'Расчет ПРЕДЗАКАЗ'!$D$10))</f>
        <v>#NAME?</v>
      </c>
      <c r="V778" s="105" t="e">
        <f aca="false">P778*U778</f>
        <v>#NAME?</v>
      </c>
      <c r="W778" s="105" t="e">
        <f aca="false">IF(EXACT(O778,Y778),M778,M778*(1-'Расчет Прайс'!$D$10))</f>
        <v>#NAME?</v>
      </c>
      <c r="X778" s="105" t="e">
        <f aca="false">P778*W778</f>
        <v>#NAME?</v>
      </c>
      <c r="Y778" s="106" t="s">
        <v>101</v>
      </c>
      <c r="Z778" s="107" t="n">
        <f aca="false">IF(EXACT(O778;Y778);Q778;0)</f>
        <v>0</v>
      </c>
      <c r="AA778" s="107" t="n">
        <f aca="false">IF(Z778=0;Q778;0)</f>
        <v>0</v>
      </c>
      <c r="AB778" s="108" t="e">
        <f aca="false">IF(U778=0;"";L778/U778-1)</f>
        <v>#NAME?</v>
      </c>
      <c r="AC778" s="108" t="e">
        <f aca="false">IF(W778=0;"";L778/W778-1)</f>
        <v>#NAME?</v>
      </c>
    </row>
    <row collapsed="false" customFormat="false" customHeight="true" hidden="false" ht="50.1" outlineLevel="0" r="779">
      <c r="A779" s="88"/>
      <c r="B779" s="88"/>
      <c r="C779" s="89"/>
      <c r="D779" s="89"/>
      <c r="E779" s="90"/>
      <c r="F779" s="91"/>
      <c r="G779" s="92"/>
      <c r="H779" s="93"/>
      <c r="I779" s="94"/>
      <c r="J779" s="95"/>
      <c r="K779" s="96"/>
      <c r="L779" s="97"/>
      <c r="M779" s="98"/>
      <c r="N779" s="99"/>
      <c r="O779" s="100"/>
      <c r="P779" s="101"/>
      <c r="Q779" s="97" t="n">
        <f aca="false">P779*M779</f>
        <v>0</v>
      </c>
      <c r="R779" s="102"/>
      <c r="S779" s="103"/>
      <c r="T779" s="109"/>
      <c r="U779" s="105" t="e">
        <f aca="false">IF(EXACT(O779,Y779),M779,M779*(1-'Расчет ПРЕДЗАКАЗ'!$D$10))</f>
        <v>#NAME?</v>
      </c>
      <c r="V779" s="105" t="e">
        <f aca="false">P779*U779</f>
        <v>#NAME?</v>
      </c>
      <c r="W779" s="105" t="e">
        <f aca="false">IF(EXACT(O779,Y779),M779,M779*(1-'Расчет Прайс'!$D$10))</f>
        <v>#NAME?</v>
      </c>
      <c r="X779" s="105" t="e">
        <f aca="false">P779*W779</f>
        <v>#NAME?</v>
      </c>
      <c r="Y779" s="106" t="s">
        <v>101</v>
      </c>
      <c r="Z779" s="107" t="n">
        <f aca="false">IF(EXACT(O779;Y779);Q779;0)</f>
        <v>0</v>
      </c>
      <c r="AA779" s="107" t="n">
        <f aca="false">IF(Z779=0;Q779;0)</f>
        <v>0</v>
      </c>
      <c r="AB779" s="108" t="e">
        <f aca="false">IF(U779=0;"";L779/U779-1)</f>
        <v>#NAME?</v>
      </c>
      <c r="AC779" s="108" t="e">
        <f aca="false">IF(W779=0;"";L779/W779-1)</f>
        <v>#NAME?</v>
      </c>
    </row>
    <row collapsed="false" customFormat="false" customHeight="true" hidden="false" ht="50.1" outlineLevel="0" r="780">
      <c r="A780" s="88"/>
      <c r="B780" s="88"/>
      <c r="C780" s="89"/>
      <c r="D780" s="89"/>
      <c r="E780" s="90"/>
      <c r="F780" s="91"/>
      <c r="G780" s="92"/>
      <c r="H780" s="93"/>
      <c r="I780" s="94"/>
      <c r="J780" s="95"/>
      <c r="K780" s="96"/>
      <c r="L780" s="97"/>
      <c r="M780" s="98"/>
      <c r="N780" s="99"/>
      <c r="O780" s="100"/>
      <c r="P780" s="101"/>
      <c r="Q780" s="97" t="n">
        <f aca="false">P780*M780</f>
        <v>0</v>
      </c>
      <c r="R780" s="102"/>
      <c r="S780" s="103"/>
      <c r="T780" s="109"/>
      <c r="U780" s="105" t="e">
        <f aca="false">IF(EXACT(O780,Y780),M780,M780*(1-'Расчет ПРЕДЗАКАЗ'!$D$10))</f>
        <v>#NAME?</v>
      </c>
      <c r="V780" s="105" t="e">
        <f aca="false">P780*U780</f>
        <v>#NAME?</v>
      </c>
      <c r="W780" s="105" t="e">
        <f aca="false">IF(EXACT(O780,Y780),M780,M780*(1-'Расчет Прайс'!$D$10))</f>
        <v>#NAME?</v>
      </c>
      <c r="X780" s="105" t="e">
        <f aca="false">P780*W780</f>
        <v>#NAME?</v>
      </c>
      <c r="Y780" s="106" t="s">
        <v>101</v>
      </c>
      <c r="Z780" s="107" t="n">
        <f aca="false">IF(EXACT(O780;Y780);Q780;0)</f>
        <v>0</v>
      </c>
      <c r="AA780" s="107" t="n">
        <f aca="false">IF(Z780=0;Q780;0)</f>
        <v>0</v>
      </c>
      <c r="AB780" s="108" t="e">
        <f aca="false">IF(U780=0;"";L780/U780-1)</f>
        <v>#NAME?</v>
      </c>
      <c r="AC780" s="108" t="e">
        <f aca="false">IF(W780=0;"";L780/W780-1)</f>
        <v>#NAME?</v>
      </c>
    </row>
    <row collapsed="false" customFormat="false" customHeight="true" hidden="false" ht="50.1" outlineLevel="0" r="781">
      <c r="A781" s="88"/>
      <c r="B781" s="88"/>
      <c r="C781" s="89"/>
      <c r="D781" s="89"/>
      <c r="E781" s="90"/>
      <c r="F781" s="91"/>
      <c r="G781" s="92"/>
      <c r="H781" s="93"/>
      <c r="I781" s="94"/>
      <c r="J781" s="95"/>
      <c r="K781" s="96"/>
      <c r="L781" s="97"/>
      <c r="M781" s="98"/>
      <c r="N781" s="99"/>
      <c r="O781" s="100"/>
      <c r="P781" s="101"/>
      <c r="Q781" s="97" t="n">
        <f aca="false">P781*M781</f>
        <v>0</v>
      </c>
      <c r="R781" s="102"/>
      <c r="S781" s="103"/>
      <c r="T781" s="109"/>
      <c r="U781" s="105" t="e">
        <f aca="false">IF(EXACT(O781,Y781),M781,M781*(1-'Расчет ПРЕДЗАКАЗ'!$D$10))</f>
        <v>#NAME?</v>
      </c>
      <c r="V781" s="105" t="e">
        <f aca="false">P781*U781</f>
        <v>#NAME?</v>
      </c>
      <c r="W781" s="105" t="e">
        <f aca="false">IF(EXACT(O781,Y781),M781,M781*(1-'Расчет Прайс'!$D$10))</f>
        <v>#NAME?</v>
      </c>
      <c r="X781" s="105" t="e">
        <f aca="false">P781*W781</f>
        <v>#NAME?</v>
      </c>
      <c r="Y781" s="106" t="s">
        <v>101</v>
      </c>
      <c r="Z781" s="107" t="n">
        <f aca="false">IF(EXACT(O781;Y781);Q781;0)</f>
        <v>0</v>
      </c>
      <c r="AA781" s="107" t="n">
        <f aca="false">IF(Z781=0;Q781;0)</f>
        <v>0</v>
      </c>
      <c r="AB781" s="108" t="e">
        <f aca="false">IF(U781=0;"";L781/U781-1)</f>
        <v>#NAME?</v>
      </c>
      <c r="AC781" s="108" t="e">
        <f aca="false">IF(W781=0;"";L781/W781-1)</f>
        <v>#NAME?</v>
      </c>
    </row>
    <row collapsed="false" customFormat="false" customHeight="true" hidden="false" ht="50.1" outlineLevel="0" r="782">
      <c r="A782" s="88"/>
      <c r="B782" s="88"/>
      <c r="C782" s="89"/>
      <c r="D782" s="89"/>
      <c r="E782" s="90"/>
      <c r="F782" s="91"/>
      <c r="G782" s="92"/>
      <c r="H782" s="93"/>
      <c r="I782" s="94"/>
      <c r="J782" s="95"/>
      <c r="K782" s="96"/>
      <c r="L782" s="97"/>
      <c r="M782" s="98"/>
      <c r="N782" s="99"/>
      <c r="O782" s="100"/>
      <c r="P782" s="101"/>
      <c r="Q782" s="97" t="n">
        <f aca="false">P782*M782</f>
        <v>0</v>
      </c>
      <c r="R782" s="102"/>
      <c r="S782" s="103"/>
      <c r="T782" s="109"/>
      <c r="U782" s="105" t="e">
        <f aca="false">IF(EXACT(O782,Y782),M782,M782*(1-'Расчет ПРЕДЗАКАЗ'!$D$10))</f>
        <v>#NAME?</v>
      </c>
      <c r="V782" s="105" t="e">
        <f aca="false">P782*U782</f>
        <v>#NAME?</v>
      </c>
      <c r="W782" s="105" t="e">
        <f aca="false">IF(EXACT(O782,Y782),M782,M782*(1-'Расчет Прайс'!$D$10))</f>
        <v>#NAME?</v>
      </c>
      <c r="X782" s="105" t="e">
        <f aca="false">P782*W782</f>
        <v>#NAME?</v>
      </c>
      <c r="Y782" s="106" t="s">
        <v>101</v>
      </c>
      <c r="Z782" s="107" t="n">
        <f aca="false">IF(EXACT(O782;Y782);Q782;0)</f>
        <v>0</v>
      </c>
      <c r="AA782" s="107" t="n">
        <f aca="false">IF(Z782=0;Q782;0)</f>
        <v>0</v>
      </c>
      <c r="AB782" s="108" t="e">
        <f aca="false">IF(U782=0;"";L782/U782-1)</f>
        <v>#NAME?</v>
      </c>
      <c r="AC782" s="108" t="e">
        <f aca="false">IF(W782=0;"";L782/W782-1)</f>
        <v>#NAME?</v>
      </c>
    </row>
    <row collapsed="false" customFormat="false" customHeight="true" hidden="false" ht="50.1" outlineLevel="0" r="783">
      <c r="A783" s="88"/>
      <c r="B783" s="88"/>
      <c r="C783" s="89"/>
      <c r="D783" s="89"/>
      <c r="E783" s="90"/>
      <c r="F783" s="91"/>
      <c r="G783" s="92"/>
      <c r="H783" s="93"/>
      <c r="I783" s="94"/>
      <c r="J783" s="95"/>
      <c r="K783" s="96"/>
      <c r="L783" s="97"/>
      <c r="M783" s="98"/>
      <c r="N783" s="99"/>
      <c r="O783" s="100"/>
      <c r="P783" s="101"/>
      <c r="Q783" s="97" t="n">
        <f aca="false">P783*M783</f>
        <v>0</v>
      </c>
      <c r="R783" s="102"/>
      <c r="S783" s="103"/>
      <c r="T783" s="109"/>
      <c r="U783" s="105" t="e">
        <f aca="false">IF(EXACT(O783,Y783),M783,M783*(1-'Расчет ПРЕДЗАКАЗ'!$D$10))</f>
        <v>#NAME?</v>
      </c>
      <c r="V783" s="105" t="e">
        <f aca="false">P783*U783</f>
        <v>#NAME?</v>
      </c>
      <c r="W783" s="105" t="e">
        <f aca="false">IF(EXACT(O783,Y783),M783,M783*(1-'Расчет Прайс'!$D$10))</f>
        <v>#NAME?</v>
      </c>
      <c r="X783" s="105" t="e">
        <f aca="false">P783*W783</f>
        <v>#NAME?</v>
      </c>
      <c r="Y783" s="106" t="s">
        <v>101</v>
      </c>
      <c r="Z783" s="107" t="n">
        <f aca="false">IF(EXACT(O783;Y783);Q783;0)</f>
        <v>0</v>
      </c>
      <c r="AA783" s="107" t="n">
        <f aca="false">IF(Z783=0;Q783;0)</f>
        <v>0</v>
      </c>
      <c r="AB783" s="108" t="e">
        <f aca="false">IF(U783=0;"";L783/U783-1)</f>
        <v>#NAME?</v>
      </c>
      <c r="AC783" s="108" t="e">
        <f aca="false">IF(W783=0;"";L783/W783-1)</f>
        <v>#NAME?</v>
      </c>
    </row>
    <row collapsed="false" customFormat="false" customHeight="true" hidden="false" ht="50.1" outlineLevel="0" r="784">
      <c r="A784" s="88"/>
      <c r="B784" s="88"/>
      <c r="C784" s="89"/>
      <c r="D784" s="89"/>
      <c r="E784" s="90"/>
      <c r="F784" s="91"/>
      <c r="G784" s="92"/>
      <c r="H784" s="93"/>
      <c r="I784" s="94"/>
      <c r="J784" s="95"/>
      <c r="K784" s="96"/>
      <c r="L784" s="97"/>
      <c r="M784" s="98"/>
      <c r="N784" s="99"/>
      <c r="O784" s="100"/>
      <c r="P784" s="101"/>
      <c r="Q784" s="97" t="n">
        <f aca="false">P784*M784</f>
        <v>0</v>
      </c>
      <c r="R784" s="102"/>
      <c r="S784" s="103"/>
      <c r="T784" s="109"/>
      <c r="U784" s="105" t="e">
        <f aca="false">IF(EXACT(O784,Y784),M784,M784*(1-'Расчет ПРЕДЗАКАЗ'!$D$10))</f>
        <v>#NAME?</v>
      </c>
      <c r="V784" s="105" t="e">
        <f aca="false">P784*U784</f>
        <v>#NAME?</v>
      </c>
      <c r="W784" s="105" t="e">
        <f aca="false">IF(EXACT(O784,Y784),M784,M784*(1-'Расчет Прайс'!$D$10))</f>
        <v>#NAME?</v>
      </c>
      <c r="X784" s="105" t="e">
        <f aca="false">P784*W784</f>
        <v>#NAME?</v>
      </c>
      <c r="Y784" s="106" t="s">
        <v>101</v>
      </c>
      <c r="Z784" s="107" t="n">
        <f aca="false">IF(EXACT(O784;Y784);Q784;0)</f>
        <v>0</v>
      </c>
      <c r="AA784" s="107" t="n">
        <f aca="false">IF(Z784=0;Q784;0)</f>
        <v>0</v>
      </c>
      <c r="AB784" s="108" t="e">
        <f aca="false">IF(U784=0;"";L784/U784-1)</f>
        <v>#NAME?</v>
      </c>
      <c r="AC784" s="108" t="e">
        <f aca="false">IF(W784=0;"";L784/W784-1)</f>
        <v>#NAME?</v>
      </c>
    </row>
    <row collapsed="false" customFormat="false" customHeight="true" hidden="false" ht="50.1" outlineLevel="0" r="785">
      <c r="A785" s="88"/>
      <c r="B785" s="88"/>
      <c r="C785" s="89"/>
      <c r="D785" s="89"/>
      <c r="E785" s="90"/>
      <c r="F785" s="91"/>
      <c r="G785" s="92"/>
      <c r="H785" s="93"/>
      <c r="I785" s="94"/>
      <c r="J785" s="95"/>
      <c r="K785" s="96"/>
      <c r="L785" s="97"/>
      <c r="M785" s="98"/>
      <c r="N785" s="112"/>
      <c r="O785" s="100"/>
      <c r="P785" s="101"/>
      <c r="Q785" s="97" t="n">
        <f aca="false">P785*M785</f>
        <v>0</v>
      </c>
      <c r="R785" s="110"/>
      <c r="S785" s="103"/>
      <c r="T785" s="111"/>
      <c r="U785" s="105" t="e">
        <f aca="false">IF(EXACT(O785,Y785),M785,M785*(1-'Расчет ПРЕДЗАКАЗ'!$D$10))</f>
        <v>#NAME?</v>
      </c>
      <c r="V785" s="105" t="e">
        <f aca="false">P785*U785</f>
        <v>#NAME?</v>
      </c>
      <c r="W785" s="105" t="e">
        <f aca="false">IF(EXACT(O785,Y785),M785,M785*(1-'Расчет Прайс'!$D$10))</f>
        <v>#NAME?</v>
      </c>
      <c r="X785" s="105" t="e">
        <f aca="false">P785*W785</f>
        <v>#NAME?</v>
      </c>
      <c r="Y785" s="106" t="s">
        <v>101</v>
      </c>
      <c r="Z785" s="107" t="n">
        <f aca="false">IF(EXACT(O785;Y785);Q785;0)</f>
        <v>0</v>
      </c>
      <c r="AA785" s="107" t="n">
        <f aca="false">IF(Z785=0;Q785;0)</f>
        <v>0</v>
      </c>
      <c r="AB785" s="108" t="e">
        <f aca="false">IF(U785=0;"";L785/U785-1)</f>
        <v>#NAME?</v>
      </c>
      <c r="AC785" s="108" t="e">
        <f aca="false">IF(W785=0;"";L785/W785-1)</f>
        <v>#NAME?</v>
      </c>
    </row>
    <row collapsed="false" customFormat="false" customHeight="true" hidden="false" ht="50.1" outlineLevel="0" r="786">
      <c r="A786" s="88"/>
      <c r="B786" s="88"/>
      <c r="C786" s="89"/>
      <c r="D786" s="89"/>
      <c r="E786" s="90"/>
      <c r="F786" s="91"/>
      <c r="G786" s="92"/>
      <c r="H786" s="93"/>
      <c r="I786" s="94"/>
      <c r="J786" s="95"/>
      <c r="K786" s="96"/>
      <c r="L786" s="97"/>
      <c r="M786" s="98"/>
      <c r="N786" s="112"/>
      <c r="O786" s="100"/>
      <c r="P786" s="101"/>
      <c r="Q786" s="97" t="n">
        <f aca="false">P786*M786</f>
        <v>0</v>
      </c>
      <c r="R786" s="110"/>
      <c r="S786" s="103"/>
      <c r="T786" s="111"/>
      <c r="U786" s="105" t="e">
        <f aca="false">IF(EXACT(O786,Y786),M786,M786*(1-'Расчет ПРЕДЗАКАЗ'!$D$10))</f>
        <v>#NAME?</v>
      </c>
      <c r="V786" s="105" t="e">
        <f aca="false">P786*U786</f>
        <v>#NAME?</v>
      </c>
      <c r="W786" s="105" t="e">
        <f aca="false">IF(EXACT(O786,Y786),M786,M786*(1-'Расчет Прайс'!$D$10))</f>
        <v>#NAME?</v>
      </c>
      <c r="X786" s="105" t="e">
        <f aca="false">P786*W786</f>
        <v>#NAME?</v>
      </c>
      <c r="Y786" s="106" t="s">
        <v>101</v>
      </c>
      <c r="Z786" s="107" t="n">
        <f aca="false">IF(EXACT(O786;Y786);Q786;0)</f>
        <v>0</v>
      </c>
      <c r="AA786" s="107" t="n">
        <f aca="false">IF(Z786=0;Q786;0)</f>
        <v>0</v>
      </c>
      <c r="AB786" s="108" t="e">
        <f aca="false">IF(U786=0;"";L786/U786-1)</f>
        <v>#NAME?</v>
      </c>
      <c r="AC786" s="108" t="e">
        <f aca="false">IF(W786=0;"";L786/W786-1)</f>
        <v>#NAME?</v>
      </c>
    </row>
    <row collapsed="false" customFormat="false" customHeight="true" hidden="false" ht="50.1" outlineLevel="0" r="787">
      <c r="A787" s="88"/>
      <c r="B787" s="88"/>
      <c r="C787" s="89"/>
      <c r="D787" s="89"/>
      <c r="E787" s="90"/>
      <c r="F787" s="91"/>
      <c r="G787" s="92"/>
      <c r="H787" s="93"/>
      <c r="I787" s="94"/>
      <c r="J787" s="95"/>
      <c r="K787" s="96"/>
      <c r="L787" s="97"/>
      <c r="M787" s="98"/>
      <c r="N787" s="110"/>
      <c r="O787" s="100"/>
      <c r="P787" s="101"/>
      <c r="Q787" s="97" t="n">
        <f aca="false">P787*M787</f>
        <v>0</v>
      </c>
      <c r="R787" s="110"/>
      <c r="S787" s="103"/>
      <c r="T787" s="111"/>
      <c r="U787" s="105" t="e">
        <f aca="false">IF(EXACT(O787,Y787),M787,M787*(1-'Расчет ПРЕДЗАКАЗ'!$D$10))</f>
        <v>#NAME?</v>
      </c>
      <c r="V787" s="105" t="e">
        <f aca="false">P787*U787</f>
        <v>#NAME?</v>
      </c>
      <c r="W787" s="105" t="e">
        <f aca="false">IF(EXACT(O787,Y787),M787,M787*(1-'Расчет Прайс'!$D$10))</f>
        <v>#NAME?</v>
      </c>
      <c r="X787" s="105" t="e">
        <f aca="false">P787*W787</f>
        <v>#NAME?</v>
      </c>
      <c r="Y787" s="106" t="s">
        <v>101</v>
      </c>
      <c r="Z787" s="107" t="n">
        <f aca="false">IF(EXACT(O787;Y787);Q787;0)</f>
        <v>0</v>
      </c>
      <c r="AA787" s="107" t="n">
        <f aca="false">IF(Z787=0;Q787;0)</f>
        <v>0</v>
      </c>
      <c r="AB787" s="108" t="e">
        <f aca="false">IF(U787=0;"";L787/U787-1)</f>
        <v>#NAME?</v>
      </c>
      <c r="AC787" s="108" t="e">
        <f aca="false">IF(W787=0;"";L787/W787-1)</f>
        <v>#NAME?</v>
      </c>
    </row>
    <row collapsed="false" customFormat="false" customHeight="true" hidden="false" ht="50.1" outlineLevel="0" r="788">
      <c r="A788" s="88"/>
      <c r="B788" s="88"/>
      <c r="C788" s="89"/>
      <c r="D788" s="89"/>
      <c r="E788" s="90"/>
      <c r="F788" s="91"/>
      <c r="G788" s="92"/>
      <c r="H788" s="93"/>
      <c r="I788" s="94"/>
      <c r="J788" s="95"/>
      <c r="K788" s="96"/>
      <c r="L788" s="97"/>
      <c r="M788" s="98"/>
      <c r="N788" s="110"/>
      <c r="O788" s="100"/>
      <c r="P788" s="101"/>
      <c r="Q788" s="97" t="n">
        <f aca="false">P788*M788</f>
        <v>0</v>
      </c>
      <c r="R788" s="110"/>
      <c r="S788" s="103"/>
      <c r="T788" s="111"/>
      <c r="U788" s="105" t="e">
        <f aca="false">IF(EXACT(O788,Y788),M788,M788*(1-'Расчет ПРЕДЗАКАЗ'!$D$10))</f>
        <v>#NAME?</v>
      </c>
      <c r="V788" s="105" t="e">
        <f aca="false">P788*U788</f>
        <v>#NAME?</v>
      </c>
      <c r="W788" s="105" t="e">
        <f aca="false">IF(EXACT(O788,Y788),M788,M788*(1-'Расчет Прайс'!$D$10))</f>
        <v>#NAME?</v>
      </c>
      <c r="X788" s="105" t="e">
        <f aca="false">P788*W788</f>
        <v>#NAME?</v>
      </c>
      <c r="Y788" s="106" t="s">
        <v>101</v>
      </c>
      <c r="Z788" s="107" t="n">
        <f aca="false">IF(EXACT(O788;Y788);Q788;0)</f>
        <v>0</v>
      </c>
      <c r="AA788" s="107" t="n">
        <f aca="false">IF(Z788=0;Q788;0)</f>
        <v>0</v>
      </c>
      <c r="AB788" s="108" t="e">
        <f aca="false">IF(U788=0;"";L788/U788-1)</f>
        <v>#NAME?</v>
      </c>
      <c r="AC788" s="108" t="e">
        <f aca="false">IF(W788=0;"";L788/W788-1)</f>
        <v>#NAME?</v>
      </c>
    </row>
    <row collapsed="false" customFormat="false" customHeight="true" hidden="false" ht="50.1" outlineLevel="0" r="789">
      <c r="A789" s="88"/>
      <c r="B789" s="88"/>
      <c r="C789" s="89"/>
      <c r="D789" s="89"/>
      <c r="E789" s="90"/>
      <c r="F789" s="91"/>
      <c r="G789" s="92"/>
      <c r="H789" s="93"/>
      <c r="I789" s="94"/>
      <c r="J789" s="95"/>
      <c r="K789" s="96"/>
      <c r="L789" s="97"/>
      <c r="M789" s="98"/>
      <c r="N789" s="110"/>
      <c r="O789" s="100"/>
      <c r="P789" s="101"/>
      <c r="Q789" s="97" t="n">
        <f aca="false">P789*M789</f>
        <v>0</v>
      </c>
      <c r="R789" s="110"/>
      <c r="S789" s="103"/>
      <c r="T789" s="111"/>
      <c r="U789" s="105" t="e">
        <f aca="false">IF(EXACT(O789,Y789),M789,M789*(1-'Расчет ПРЕДЗАКАЗ'!$D$10))</f>
        <v>#NAME?</v>
      </c>
      <c r="V789" s="105" t="e">
        <f aca="false">P789*U789</f>
        <v>#NAME?</v>
      </c>
      <c r="W789" s="105" t="e">
        <f aca="false">IF(EXACT(O789,Y789),M789,M789*(1-'Расчет Прайс'!$D$10))</f>
        <v>#NAME?</v>
      </c>
      <c r="X789" s="105" t="e">
        <f aca="false">P789*W789</f>
        <v>#NAME?</v>
      </c>
      <c r="Y789" s="106" t="s">
        <v>101</v>
      </c>
      <c r="Z789" s="107" t="n">
        <f aca="false">IF(EXACT(O789;Y789);Q789;0)</f>
        <v>0</v>
      </c>
      <c r="AA789" s="107" t="n">
        <f aca="false">IF(Z789=0;Q789;0)</f>
        <v>0</v>
      </c>
      <c r="AB789" s="108" t="e">
        <f aca="false">IF(U789=0;"";L789/U789-1)</f>
        <v>#NAME?</v>
      </c>
      <c r="AC789" s="108" t="e">
        <f aca="false">IF(W789=0;"";L789/W789-1)</f>
        <v>#NAME?</v>
      </c>
    </row>
    <row collapsed="false" customFormat="false" customHeight="true" hidden="false" ht="50.1" outlineLevel="0" r="790">
      <c r="A790" s="88"/>
      <c r="B790" s="88"/>
      <c r="C790" s="89"/>
      <c r="D790" s="89"/>
      <c r="E790" s="90"/>
      <c r="F790" s="91"/>
      <c r="G790" s="92"/>
      <c r="H790" s="93"/>
      <c r="I790" s="94"/>
      <c r="J790" s="95"/>
      <c r="K790" s="96"/>
      <c r="L790" s="97"/>
      <c r="M790" s="98"/>
      <c r="N790" s="110"/>
      <c r="O790" s="100"/>
      <c r="P790" s="101"/>
      <c r="Q790" s="97" t="n">
        <f aca="false">P790*M790</f>
        <v>0</v>
      </c>
      <c r="R790" s="110"/>
      <c r="S790" s="103"/>
      <c r="T790" s="111"/>
      <c r="U790" s="105" t="e">
        <f aca="false">IF(EXACT(O790,Y790),M790,M790*(1-'Расчет ПРЕДЗАКАЗ'!$D$10))</f>
        <v>#NAME?</v>
      </c>
      <c r="V790" s="105" t="e">
        <f aca="false">P790*U790</f>
        <v>#NAME?</v>
      </c>
      <c r="W790" s="105" t="e">
        <f aca="false">IF(EXACT(O790,Y790),M790,M790*(1-'Расчет Прайс'!$D$10))</f>
        <v>#NAME?</v>
      </c>
      <c r="X790" s="105" t="e">
        <f aca="false">P790*W790</f>
        <v>#NAME?</v>
      </c>
      <c r="Y790" s="106" t="s">
        <v>101</v>
      </c>
      <c r="Z790" s="107" t="n">
        <f aca="false">IF(EXACT(O790;Y790);Q790;0)</f>
        <v>0</v>
      </c>
      <c r="AA790" s="107" t="n">
        <f aca="false">IF(Z790=0;Q790;0)</f>
        <v>0</v>
      </c>
      <c r="AB790" s="108" t="e">
        <f aca="false">IF(U790=0;"";L790/U790-1)</f>
        <v>#NAME?</v>
      </c>
      <c r="AC790" s="108" t="e">
        <f aca="false">IF(W790=0;"";L790/W790-1)</f>
        <v>#NAME?</v>
      </c>
    </row>
    <row collapsed="false" customFormat="false" customHeight="true" hidden="false" ht="11.25" outlineLevel="0" r="791"/>
    <row collapsed="false" customFormat="false" customHeight="true" hidden="false" ht="50.1" outlineLevel="0" r="792">
      <c r="A792" s="88" t="n">
        <v>212</v>
      </c>
      <c r="B792" s="88" t="s">
        <v>544</v>
      </c>
      <c r="C792" s="89" t="s">
        <v>545</v>
      </c>
      <c r="D792" s="89" t="s">
        <v>93</v>
      </c>
      <c r="E792" s="90" t="s">
        <v>93</v>
      </c>
      <c r="F792" s="91" t="s">
        <v>515</v>
      </c>
      <c r="G792" s="92" t="s">
        <v>95</v>
      </c>
      <c r="H792" s="93" t="s">
        <v>546</v>
      </c>
      <c r="I792" s="94" t="s">
        <v>547</v>
      </c>
      <c r="J792" s="95" t="s">
        <v>98</v>
      </c>
      <c r="K792" s="96" t="s">
        <v>99</v>
      </c>
      <c r="L792" s="97" t="n">
        <v>6360</v>
      </c>
      <c r="M792" s="98" t="n">
        <v>3974</v>
      </c>
      <c r="N792" s="99" t="s">
        <v>548</v>
      </c>
      <c r="O792" s="100" t="s">
        <v>101</v>
      </c>
      <c r="P792" s="101"/>
      <c r="Q792" s="97" t="n">
        <f aca="false">P792*M792</f>
        <v>0</v>
      </c>
      <c r="R792" s="102"/>
      <c r="S792" s="103" t="n">
        <v>235</v>
      </c>
      <c r="T792" s="104"/>
      <c r="U792" s="105" t="n">
        <f aca="false">IF(EXACT(O792,Y792),M792,M792*(1-'Расчет ПРЕДЗАКАЗ'!$D$10))</f>
        <v>3974</v>
      </c>
      <c r="V792" s="105" t="n">
        <f aca="false">P792*U792</f>
        <v>0</v>
      </c>
      <c r="W792" s="105" t="n">
        <f aca="false">IF(EXACT(O792,Y792),M792,M792*(1-'Расчет Прайс'!$D$10))</f>
        <v>3974</v>
      </c>
      <c r="X792" s="105" t="n">
        <f aca="false">P792*W792</f>
        <v>0</v>
      </c>
      <c r="Y792" s="106" t="s">
        <v>101</v>
      </c>
      <c r="Z792" s="107" t="n">
        <f aca="false">IF(EXACT(O792;Y792);Q792;0)</f>
        <v>0</v>
      </c>
      <c r="AA792" s="107" t="n">
        <f aca="false">IF(Z792=0;Q792;0)</f>
        <v>0</v>
      </c>
      <c r="AB792" s="108" t="n">
        <f aca="false">IF(U792=0,"",L792/U792-1)</f>
        <v>0.600402617010569</v>
      </c>
      <c r="AC792" s="108" t="n">
        <f aca="false">IF(W792=0,"",L792/W792-1)</f>
        <v>0.600402617010569</v>
      </c>
    </row>
    <row collapsed="false" customFormat="false" customHeight="true" hidden="false" ht="50.1" outlineLevel="0" r="793">
      <c r="A793" s="88"/>
      <c r="B793" s="88"/>
      <c r="C793" s="89"/>
      <c r="D793" s="89"/>
      <c r="E793" s="90"/>
      <c r="F793" s="91"/>
      <c r="G793" s="92"/>
      <c r="H793" s="93"/>
      <c r="I793" s="94"/>
      <c r="J793" s="95"/>
      <c r="K793" s="96" t="s">
        <v>102</v>
      </c>
      <c r="L793" s="97" t="n">
        <v>6360</v>
      </c>
      <c r="M793" s="98" t="n">
        <v>3974</v>
      </c>
      <c r="N793" s="99" t="s">
        <v>549</v>
      </c>
      <c r="O793" s="100" t="s">
        <v>101</v>
      </c>
      <c r="P793" s="101"/>
      <c r="Q793" s="97" t="n">
        <f aca="false">P793*M793</f>
        <v>0</v>
      </c>
      <c r="R793" s="102"/>
      <c r="S793" s="103" t="n">
        <v>17</v>
      </c>
      <c r="T793" s="109"/>
      <c r="U793" s="105" t="n">
        <f aca="false">IF(EXACT(O793,Y793),M793,M793*(1-'Расчет ПРЕДЗАКАЗ'!$D$10))</f>
        <v>3974</v>
      </c>
      <c r="V793" s="105" t="n">
        <f aca="false">P793*U793</f>
        <v>0</v>
      </c>
      <c r="W793" s="105" t="n">
        <f aca="false">IF(EXACT(O793,Y793),M793,M793*(1-'Расчет Прайс'!$D$10))</f>
        <v>3974</v>
      </c>
      <c r="X793" s="105" t="n">
        <f aca="false">P793*W793</f>
        <v>0</v>
      </c>
      <c r="Y793" s="106" t="s">
        <v>101</v>
      </c>
      <c r="Z793" s="107" t="n">
        <f aca="false">IF(EXACT(O793;Y793);Q793;0)</f>
        <v>0</v>
      </c>
      <c r="AA793" s="107" t="n">
        <f aca="false">IF(Z793=0;Q793;0)</f>
        <v>0</v>
      </c>
      <c r="AB793" s="108" t="n">
        <f aca="false">IF(U793=0;"";L793/U793-1)</f>
        <v>0.600402617010569</v>
      </c>
      <c r="AC793" s="108" t="n">
        <f aca="false">IF(W793=0;"";L793/W793-1)</f>
        <v>0.600402617010569</v>
      </c>
    </row>
    <row collapsed="false" customFormat="false" customHeight="true" hidden="false" ht="50.1" outlineLevel="0" r="794">
      <c r="A794" s="88"/>
      <c r="B794" s="88"/>
      <c r="C794" s="89"/>
      <c r="D794" s="89"/>
      <c r="E794" s="90"/>
      <c r="F794" s="91"/>
      <c r="G794" s="92"/>
      <c r="H794" s="93"/>
      <c r="I794" s="94"/>
      <c r="J794" s="95"/>
      <c r="K794" s="96" t="s">
        <v>123</v>
      </c>
      <c r="L794" s="97" t="n">
        <v>6360</v>
      </c>
      <c r="M794" s="98" t="n">
        <v>3974</v>
      </c>
      <c r="N794" s="99" t="s">
        <v>550</v>
      </c>
      <c r="O794" s="100" t="s">
        <v>101</v>
      </c>
      <c r="P794" s="101"/>
      <c r="Q794" s="97" t="n">
        <f aca="false">P794*M794</f>
        <v>0</v>
      </c>
      <c r="R794" s="102"/>
      <c r="S794" s="103" t="n">
        <v>102</v>
      </c>
      <c r="T794" s="109"/>
      <c r="U794" s="105" t="n">
        <f aca="false">IF(EXACT(O794,Y794),M794,M794*(1-'Расчет ПРЕДЗАКАЗ'!$D$10))</f>
        <v>3974</v>
      </c>
      <c r="V794" s="105" t="n">
        <f aca="false">P794*U794</f>
        <v>0</v>
      </c>
      <c r="W794" s="105" t="n">
        <f aca="false">IF(EXACT(O794,Y794),M794,M794*(1-'Расчет Прайс'!$D$10))</f>
        <v>3974</v>
      </c>
      <c r="X794" s="105" t="n">
        <f aca="false">P794*W794</f>
        <v>0</v>
      </c>
      <c r="Y794" s="106" t="s">
        <v>101</v>
      </c>
      <c r="Z794" s="107" t="n">
        <f aca="false">IF(EXACT(O794;Y794);Q794;0)</f>
        <v>0</v>
      </c>
      <c r="AA794" s="107" t="n">
        <f aca="false">IF(Z794=0;Q794;0)</f>
        <v>0</v>
      </c>
      <c r="AB794" s="108" t="n">
        <f aca="false">IF(U794=0;"";L794/U794-1)</f>
        <v>0.600402617010569</v>
      </c>
      <c r="AC794" s="108" t="n">
        <f aca="false">IF(W794=0;"";L794/W794-1)</f>
        <v>0.600402617010569</v>
      </c>
    </row>
    <row collapsed="false" customFormat="false" customHeight="true" hidden="false" ht="50.1" outlineLevel="0" r="795">
      <c r="A795" s="88"/>
      <c r="B795" s="88"/>
      <c r="C795" s="89"/>
      <c r="D795" s="89"/>
      <c r="E795" s="90"/>
      <c r="F795" s="91"/>
      <c r="G795" s="92"/>
      <c r="H795" s="93"/>
      <c r="I795" s="94"/>
      <c r="J795" s="95"/>
      <c r="K795" s="96" t="s">
        <v>104</v>
      </c>
      <c r="L795" s="97" t="n">
        <v>6360</v>
      </c>
      <c r="M795" s="98" t="n">
        <v>3974</v>
      </c>
      <c r="N795" s="99" t="s">
        <v>551</v>
      </c>
      <c r="O795" s="100" t="s">
        <v>101</v>
      </c>
      <c r="P795" s="101"/>
      <c r="Q795" s="97" t="n">
        <f aca="false">P795*M795</f>
        <v>0</v>
      </c>
      <c r="R795" s="102"/>
      <c r="S795" s="103" t="n">
        <v>89</v>
      </c>
      <c r="T795" s="109"/>
      <c r="U795" s="105" t="n">
        <f aca="false">IF(EXACT(O795,Y795),M795,M795*(1-'Расчет ПРЕДЗАКАЗ'!$D$10))</f>
        <v>3974</v>
      </c>
      <c r="V795" s="105" t="n">
        <f aca="false">P795*U795</f>
        <v>0</v>
      </c>
      <c r="W795" s="105" t="n">
        <f aca="false">IF(EXACT(O795,Y795),M795,M795*(1-'Расчет Прайс'!$D$10))</f>
        <v>3974</v>
      </c>
      <c r="X795" s="105" t="n">
        <f aca="false">P795*W795</f>
        <v>0</v>
      </c>
      <c r="Y795" s="106" t="s">
        <v>101</v>
      </c>
      <c r="Z795" s="107" t="n">
        <f aca="false">IF(EXACT(O795;Y795);Q795;0)</f>
        <v>0</v>
      </c>
      <c r="AA795" s="107" t="n">
        <f aca="false">IF(Z795=0;Q795;0)</f>
        <v>0</v>
      </c>
      <c r="AB795" s="108" t="n">
        <f aca="false">IF(U795=0;"";L795/U795-1)</f>
        <v>0.600402617010569</v>
      </c>
      <c r="AC795" s="108" t="n">
        <f aca="false">IF(W795=0;"";L795/W795-1)</f>
        <v>0.600402617010569</v>
      </c>
    </row>
    <row collapsed="false" customFormat="false" customHeight="true" hidden="false" ht="50.1" outlineLevel="0" r="796">
      <c r="A796" s="88"/>
      <c r="B796" s="88"/>
      <c r="C796" s="89"/>
      <c r="D796" s="89"/>
      <c r="E796" s="90"/>
      <c r="F796" s="91"/>
      <c r="G796" s="92"/>
      <c r="H796" s="93"/>
      <c r="I796" s="94"/>
      <c r="J796" s="95"/>
      <c r="K796" s="96" t="s">
        <v>106</v>
      </c>
      <c r="L796" s="97" t="n">
        <v>6360</v>
      </c>
      <c r="M796" s="98" t="n">
        <v>3974</v>
      </c>
      <c r="N796" s="99" t="s">
        <v>552</v>
      </c>
      <c r="O796" s="100" t="s">
        <v>101</v>
      </c>
      <c r="P796" s="101"/>
      <c r="Q796" s="97" t="n">
        <f aca="false">P796*M796</f>
        <v>0</v>
      </c>
      <c r="R796" s="102"/>
      <c r="S796" s="103" t="n">
        <v>145</v>
      </c>
      <c r="T796" s="109"/>
      <c r="U796" s="105" t="n">
        <f aca="false">IF(EXACT(O796,Y796),M796,M796*(1-'Расчет ПРЕДЗАКАЗ'!$D$10))</f>
        <v>3974</v>
      </c>
      <c r="V796" s="105" t="n">
        <f aca="false">P796*U796</f>
        <v>0</v>
      </c>
      <c r="W796" s="105" t="n">
        <f aca="false">IF(EXACT(O796,Y796),M796,M796*(1-'Расчет Прайс'!$D$10))</f>
        <v>3974</v>
      </c>
      <c r="X796" s="105" t="n">
        <f aca="false">P796*W796</f>
        <v>0</v>
      </c>
      <c r="Y796" s="106" t="s">
        <v>101</v>
      </c>
      <c r="Z796" s="107" t="n">
        <f aca="false">IF(EXACT(O796;Y796);Q796;0)</f>
        <v>0</v>
      </c>
      <c r="AA796" s="107" t="n">
        <f aca="false">IF(Z796=0;Q796;0)</f>
        <v>0</v>
      </c>
      <c r="AB796" s="108" t="n">
        <f aca="false">IF(U796=0;"";L796/U796-1)</f>
        <v>0.600402617010569</v>
      </c>
      <c r="AC796" s="108" t="n">
        <f aca="false">IF(W796=0;"";L796/W796-1)</f>
        <v>0.600402617010569</v>
      </c>
    </row>
    <row collapsed="false" customFormat="false" customHeight="true" hidden="false" ht="50.1" outlineLevel="0" r="797">
      <c r="A797" s="88"/>
      <c r="B797" s="88"/>
      <c r="C797" s="89"/>
      <c r="D797" s="89"/>
      <c r="E797" s="90"/>
      <c r="F797" s="91"/>
      <c r="G797" s="92"/>
      <c r="H797" s="93"/>
      <c r="I797" s="94"/>
      <c r="J797" s="95"/>
      <c r="K797" s="96" t="s">
        <v>110</v>
      </c>
      <c r="L797" s="97" t="n">
        <v>6360</v>
      </c>
      <c r="M797" s="98" t="n">
        <v>3974</v>
      </c>
      <c r="N797" s="99" t="s">
        <v>553</v>
      </c>
      <c r="O797" s="100" t="s">
        <v>101</v>
      </c>
      <c r="P797" s="101"/>
      <c r="Q797" s="97" t="n">
        <f aca="false">P797*M797</f>
        <v>0</v>
      </c>
      <c r="R797" s="102"/>
      <c r="S797" s="103" t="n">
        <v>23</v>
      </c>
      <c r="T797" s="109"/>
      <c r="U797" s="105" t="n">
        <f aca="false">IF(EXACT(O797,Y797),M797,M797*(1-'Расчет ПРЕДЗАКАЗ'!$D$10))</f>
        <v>3974</v>
      </c>
      <c r="V797" s="105" t="n">
        <f aca="false">P797*U797</f>
        <v>0</v>
      </c>
      <c r="W797" s="105" t="n">
        <f aca="false">IF(EXACT(O797,Y797),M797,M797*(1-'Расчет Прайс'!$D$10))</f>
        <v>3974</v>
      </c>
      <c r="X797" s="105" t="n">
        <f aca="false">P797*W797</f>
        <v>0</v>
      </c>
      <c r="Y797" s="106" t="s">
        <v>101</v>
      </c>
      <c r="Z797" s="107" t="n">
        <f aca="false">IF(EXACT(O797;Y797);Q797;0)</f>
        <v>0</v>
      </c>
      <c r="AA797" s="107" t="n">
        <f aca="false">IF(Z797=0;Q797;0)</f>
        <v>0</v>
      </c>
      <c r="AB797" s="108" t="n">
        <f aca="false">IF(U797=0;"";L797/U797-1)</f>
        <v>0.600402617010569</v>
      </c>
      <c r="AC797" s="108" t="n">
        <f aca="false">IF(W797=0;"";L797/W797-1)</f>
        <v>0.600402617010569</v>
      </c>
    </row>
    <row collapsed="false" customFormat="false" customHeight="true" hidden="false" ht="50.1" outlineLevel="0" r="798">
      <c r="A798" s="88"/>
      <c r="B798" s="88"/>
      <c r="C798" s="89"/>
      <c r="D798" s="89"/>
      <c r="E798" s="90"/>
      <c r="F798" s="91"/>
      <c r="G798" s="92"/>
      <c r="H798" s="93"/>
      <c r="I798" s="94"/>
      <c r="J798" s="95"/>
      <c r="K798" s="96"/>
      <c r="L798" s="97"/>
      <c r="M798" s="98"/>
      <c r="N798" s="99"/>
      <c r="O798" s="100"/>
      <c r="P798" s="101"/>
      <c r="Q798" s="97" t="n">
        <f aca="false">P798*M798</f>
        <v>0</v>
      </c>
      <c r="R798" s="102"/>
      <c r="S798" s="103"/>
      <c r="T798" s="109"/>
      <c r="U798" s="105" t="e">
        <f aca="false">IF(EXACT(O798,Y798),M798,M798*(1-'Расчет ПРЕДЗАКАЗ'!$D$10))</f>
        <v>#NAME?</v>
      </c>
      <c r="V798" s="105" t="e">
        <f aca="false">P798*U798</f>
        <v>#NAME?</v>
      </c>
      <c r="W798" s="105" t="e">
        <f aca="false">IF(EXACT(O798,Y798),M798,M798*(1-'Расчет Прайс'!$D$10))</f>
        <v>#NAME?</v>
      </c>
      <c r="X798" s="105" t="e">
        <f aca="false">P798*W798</f>
        <v>#NAME?</v>
      </c>
      <c r="Y798" s="106" t="s">
        <v>101</v>
      </c>
      <c r="Z798" s="107" t="n">
        <f aca="false">IF(EXACT(O798;Y798);Q798;0)</f>
        <v>0</v>
      </c>
      <c r="AA798" s="107" t="n">
        <f aca="false">IF(Z798=0;Q798;0)</f>
        <v>0</v>
      </c>
      <c r="AB798" s="108" t="e">
        <f aca="false">IF(U798=0;"";L798/U798-1)</f>
        <v>#NAME?</v>
      </c>
      <c r="AC798" s="108" t="e">
        <f aca="false">IF(W798=0;"";L798/W798-1)</f>
        <v>#NAME?</v>
      </c>
    </row>
    <row collapsed="false" customFormat="false" customHeight="true" hidden="false" ht="50.1" outlineLevel="0" r="799">
      <c r="A799" s="88"/>
      <c r="B799" s="88"/>
      <c r="C799" s="89"/>
      <c r="D799" s="89"/>
      <c r="E799" s="90"/>
      <c r="F799" s="91"/>
      <c r="G799" s="92"/>
      <c r="H799" s="93"/>
      <c r="I799" s="94"/>
      <c r="J799" s="95"/>
      <c r="K799" s="96"/>
      <c r="L799" s="97"/>
      <c r="M799" s="98"/>
      <c r="N799" s="99"/>
      <c r="O799" s="100"/>
      <c r="P799" s="101"/>
      <c r="Q799" s="97" t="n">
        <f aca="false">P799*M799</f>
        <v>0</v>
      </c>
      <c r="R799" s="102"/>
      <c r="S799" s="103"/>
      <c r="T799" s="109"/>
      <c r="U799" s="105" t="e">
        <f aca="false">IF(EXACT(O799,Y799),M799,M799*(1-'Расчет ПРЕДЗАКАЗ'!$D$10))</f>
        <v>#NAME?</v>
      </c>
      <c r="V799" s="105" t="e">
        <f aca="false">P799*U799</f>
        <v>#NAME?</v>
      </c>
      <c r="W799" s="105" t="e">
        <f aca="false">IF(EXACT(O799,Y799),M799,M799*(1-'Расчет Прайс'!$D$10))</f>
        <v>#NAME?</v>
      </c>
      <c r="X799" s="105" t="e">
        <f aca="false">P799*W799</f>
        <v>#NAME?</v>
      </c>
      <c r="Y799" s="106" t="s">
        <v>101</v>
      </c>
      <c r="Z799" s="107" t="n">
        <f aca="false">IF(EXACT(O799;Y799);Q799;0)</f>
        <v>0</v>
      </c>
      <c r="AA799" s="107" t="n">
        <f aca="false">IF(Z799=0;Q799;0)</f>
        <v>0</v>
      </c>
      <c r="AB799" s="108" t="e">
        <f aca="false">IF(U799=0;"";L799/U799-1)</f>
        <v>#NAME?</v>
      </c>
      <c r="AC799" s="108" t="e">
        <f aca="false">IF(W799=0;"";L799/W799-1)</f>
        <v>#NAME?</v>
      </c>
    </row>
    <row collapsed="false" customFormat="false" customHeight="true" hidden="false" ht="50.1" outlineLevel="0" r="800">
      <c r="A800" s="88"/>
      <c r="B800" s="88"/>
      <c r="C800" s="89"/>
      <c r="D800" s="89"/>
      <c r="E800" s="90"/>
      <c r="F800" s="91"/>
      <c r="G800" s="92"/>
      <c r="H800" s="93"/>
      <c r="I800" s="94"/>
      <c r="J800" s="95"/>
      <c r="K800" s="96"/>
      <c r="L800" s="97"/>
      <c r="M800" s="98"/>
      <c r="N800" s="99"/>
      <c r="O800" s="100"/>
      <c r="P800" s="101"/>
      <c r="Q800" s="97" t="n">
        <f aca="false">P800*M800</f>
        <v>0</v>
      </c>
      <c r="R800" s="102"/>
      <c r="S800" s="103"/>
      <c r="T800" s="109"/>
      <c r="U800" s="105" t="e">
        <f aca="false">IF(EXACT(O800,Y800),M800,M800*(1-'Расчет ПРЕДЗАКАЗ'!$D$10))</f>
        <v>#NAME?</v>
      </c>
      <c r="V800" s="105" t="e">
        <f aca="false">P800*U800</f>
        <v>#NAME?</v>
      </c>
      <c r="W800" s="105" t="e">
        <f aca="false">IF(EXACT(O800,Y800),M800,M800*(1-'Расчет Прайс'!$D$10))</f>
        <v>#NAME?</v>
      </c>
      <c r="X800" s="105" t="e">
        <f aca="false">P800*W800</f>
        <v>#NAME?</v>
      </c>
      <c r="Y800" s="106" t="s">
        <v>101</v>
      </c>
      <c r="Z800" s="107" t="n">
        <f aca="false">IF(EXACT(O800;Y800);Q800;0)</f>
        <v>0</v>
      </c>
      <c r="AA800" s="107" t="n">
        <f aca="false">IF(Z800=0;Q800;0)</f>
        <v>0</v>
      </c>
      <c r="AB800" s="108" t="e">
        <f aca="false">IF(U800=0;"";L800/U800-1)</f>
        <v>#NAME?</v>
      </c>
      <c r="AC800" s="108" t="e">
        <f aca="false">IF(W800=0;"";L800/W800-1)</f>
        <v>#NAME?</v>
      </c>
    </row>
    <row collapsed="false" customFormat="false" customHeight="true" hidden="false" ht="50.1" outlineLevel="0" r="801">
      <c r="A801" s="88"/>
      <c r="B801" s="88"/>
      <c r="C801" s="89"/>
      <c r="D801" s="89"/>
      <c r="E801" s="90"/>
      <c r="F801" s="91"/>
      <c r="G801" s="92"/>
      <c r="H801" s="93"/>
      <c r="I801" s="94"/>
      <c r="J801" s="95"/>
      <c r="K801" s="96"/>
      <c r="L801" s="97"/>
      <c r="M801" s="98"/>
      <c r="N801" s="112"/>
      <c r="O801" s="100"/>
      <c r="P801" s="101"/>
      <c r="Q801" s="97" t="n">
        <f aca="false">P801*M801</f>
        <v>0</v>
      </c>
      <c r="R801" s="110"/>
      <c r="S801" s="103"/>
      <c r="T801" s="111"/>
      <c r="U801" s="105" t="e">
        <f aca="false">IF(EXACT(O801,Y801),M801,M801*(1-'Расчет ПРЕДЗАКАЗ'!$D$10))</f>
        <v>#NAME?</v>
      </c>
      <c r="V801" s="105" t="e">
        <f aca="false">P801*U801</f>
        <v>#NAME?</v>
      </c>
      <c r="W801" s="105" t="e">
        <f aca="false">IF(EXACT(O801,Y801),M801,M801*(1-'Расчет Прайс'!$D$10))</f>
        <v>#NAME?</v>
      </c>
      <c r="X801" s="105" t="e">
        <f aca="false">P801*W801</f>
        <v>#NAME?</v>
      </c>
      <c r="Y801" s="106" t="s">
        <v>101</v>
      </c>
      <c r="Z801" s="107" t="n">
        <f aca="false">IF(EXACT(O801;Y801);Q801;0)</f>
        <v>0</v>
      </c>
      <c r="AA801" s="107" t="n">
        <f aca="false">IF(Z801=0;Q801;0)</f>
        <v>0</v>
      </c>
      <c r="AB801" s="108" t="e">
        <f aca="false">IF(U801=0;"";L801/U801-1)</f>
        <v>#NAME?</v>
      </c>
      <c r="AC801" s="108" t="e">
        <f aca="false">IF(W801=0;"";L801/W801-1)</f>
        <v>#NAME?</v>
      </c>
    </row>
    <row collapsed="false" customFormat="false" customHeight="true" hidden="false" ht="50.1" outlineLevel="0" r="802">
      <c r="A802" s="88"/>
      <c r="B802" s="88"/>
      <c r="C802" s="89"/>
      <c r="D802" s="89"/>
      <c r="E802" s="90"/>
      <c r="F802" s="91"/>
      <c r="G802" s="92"/>
      <c r="H802" s="93"/>
      <c r="I802" s="94"/>
      <c r="J802" s="95"/>
      <c r="K802" s="96"/>
      <c r="L802" s="97"/>
      <c r="M802" s="98"/>
      <c r="N802" s="112"/>
      <c r="O802" s="100"/>
      <c r="P802" s="101"/>
      <c r="Q802" s="97" t="n">
        <f aca="false">P802*M802</f>
        <v>0</v>
      </c>
      <c r="R802" s="110"/>
      <c r="S802" s="103"/>
      <c r="T802" s="111"/>
      <c r="U802" s="105" t="e">
        <f aca="false">IF(EXACT(O802,Y802),M802,M802*(1-'Расчет ПРЕДЗАКАЗ'!$D$10))</f>
        <v>#NAME?</v>
      </c>
      <c r="V802" s="105" t="e">
        <f aca="false">P802*U802</f>
        <v>#NAME?</v>
      </c>
      <c r="W802" s="105" t="e">
        <f aca="false">IF(EXACT(O802,Y802),M802,M802*(1-'Расчет Прайс'!$D$10))</f>
        <v>#NAME?</v>
      </c>
      <c r="X802" s="105" t="e">
        <f aca="false">P802*W802</f>
        <v>#NAME?</v>
      </c>
      <c r="Y802" s="106" t="s">
        <v>101</v>
      </c>
      <c r="Z802" s="107" t="n">
        <f aca="false">IF(EXACT(O802;Y802);Q802;0)</f>
        <v>0</v>
      </c>
      <c r="AA802" s="107" t="n">
        <f aca="false">IF(Z802=0;Q802;0)</f>
        <v>0</v>
      </c>
      <c r="AB802" s="108" t="e">
        <f aca="false">IF(U802=0;"";L802/U802-1)</f>
        <v>#NAME?</v>
      </c>
      <c r="AC802" s="108" t="e">
        <f aca="false">IF(W802=0;"";L802/W802-1)</f>
        <v>#NAME?</v>
      </c>
    </row>
    <row collapsed="false" customFormat="false" customHeight="true" hidden="false" ht="50.1" outlineLevel="0" r="803">
      <c r="A803" s="88"/>
      <c r="B803" s="88"/>
      <c r="C803" s="89"/>
      <c r="D803" s="89"/>
      <c r="E803" s="90"/>
      <c r="F803" s="91"/>
      <c r="G803" s="92"/>
      <c r="H803" s="93"/>
      <c r="I803" s="94"/>
      <c r="J803" s="95"/>
      <c r="K803" s="96"/>
      <c r="L803" s="97"/>
      <c r="M803" s="98"/>
      <c r="N803" s="110"/>
      <c r="O803" s="100"/>
      <c r="P803" s="101"/>
      <c r="Q803" s="97" t="n">
        <f aca="false">P803*M803</f>
        <v>0</v>
      </c>
      <c r="R803" s="110"/>
      <c r="S803" s="103"/>
      <c r="T803" s="111"/>
      <c r="U803" s="105" t="e">
        <f aca="false">IF(EXACT(O803,Y803),M803,M803*(1-'Расчет ПРЕДЗАКАЗ'!$D$10))</f>
        <v>#NAME?</v>
      </c>
      <c r="V803" s="105" t="e">
        <f aca="false">P803*U803</f>
        <v>#NAME?</v>
      </c>
      <c r="W803" s="105" t="e">
        <f aca="false">IF(EXACT(O803,Y803),M803,M803*(1-'Расчет Прайс'!$D$10))</f>
        <v>#NAME?</v>
      </c>
      <c r="X803" s="105" t="e">
        <f aca="false">P803*W803</f>
        <v>#NAME?</v>
      </c>
      <c r="Y803" s="106" t="s">
        <v>101</v>
      </c>
      <c r="Z803" s="107" t="n">
        <f aca="false">IF(EXACT(O803;Y803);Q803;0)</f>
        <v>0</v>
      </c>
      <c r="AA803" s="107" t="n">
        <f aca="false">IF(Z803=0;Q803;0)</f>
        <v>0</v>
      </c>
      <c r="AB803" s="108" t="e">
        <f aca="false">IF(U803=0;"";L803/U803-1)</f>
        <v>#NAME?</v>
      </c>
      <c r="AC803" s="108" t="e">
        <f aca="false">IF(W803=0;"";L803/W803-1)</f>
        <v>#NAME?</v>
      </c>
    </row>
    <row collapsed="false" customFormat="false" customHeight="true" hidden="false" ht="50.1" outlineLevel="0" r="804">
      <c r="A804" s="88"/>
      <c r="B804" s="88"/>
      <c r="C804" s="89"/>
      <c r="D804" s="89"/>
      <c r="E804" s="90"/>
      <c r="F804" s="91"/>
      <c r="G804" s="92"/>
      <c r="H804" s="93"/>
      <c r="I804" s="94"/>
      <c r="J804" s="95"/>
      <c r="K804" s="96"/>
      <c r="L804" s="97"/>
      <c r="M804" s="98"/>
      <c r="N804" s="110"/>
      <c r="O804" s="100"/>
      <c r="P804" s="101"/>
      <c r="Q804" s="97" t="n">
        <f aca="false">P804*M804</f>
        <v>0</v>
      </c>
      <c r="R804" s="110"/>
      <c r="S804" s="103"/>
      <c r="T804" s="111"/>
      <c r="U804" s="105" t="e">
        <f aca="false">IF(EXACT(O804,Y804),M804,M804*(1-'Расчет ПРЕДЗАКАЗ'!$D$10))</f>
        <v>#NAME?</v>
      </c>
      <c r="V804" s="105" t="e">
        <f aca="false">P804*U804</f>
        <v>#NAME?</v>
      </c>
      <c r="W804" s="105" t="e">
        <f aca="false">IF(EXACT(O804,Y804),M804,M804*(1-'Расчет Прайс'!$D$10))</f>
        <v>#NAME?</v>
      </c>
      <c r="X804" s="105" t="e">
        <f aca="false">P804*W804</f>
        <v>#NAME?</v>
      </c>
      <c r="Y804" s="106" t="s">
        <v>101</v>
      </c>
      <c r="Z804" s="107" t="n">
        <f aca="false">IF(EXACT(O804;Y804);Q804;0)</f>
        <v>0</v>
      </c>
      <c r="AA804" s="107" t="n">
        <f aca="false">IF(Z804=0;Q804;0)</f>
        <v>0</v>
      </c>
      <c r="AB804" s="108" t="e">
        <f aca="false">IF(U804=0;"";L804/U804-1)</f>
        <v>#NAME?</v>
      </c>
      <c r="AC804" s="108" t="e">
        <f aca="false">IF(W804=0;"";L804/W804-1)</f>
        <v>#NAME?</v>
      </c>
    </row>
    <row collapsed="false" customFormat="false" customHeight="true" hidden="false" ht="50.1" outlineLevel="0" r="805">
      <c r="A805" s="88"/>
      <c r="B805" s="88"/>
      <c r="C805" s="89"/>
      <c r="D805" s="89"/>
      <c r="E805" s="90"/>
      <c r="F805" s="91"/>
      <c r="G805" s="92"/>
      <c r="H805" s="93"/>
      <c r="I805" s="94"/>
      <c r="J805" s="95"/>
      <c r="K805" s="96"/>
      <c r="L805" s="97"/>
      <c r="M805" s="98"/>
      <c r="N805" s="110"/>
      <c r="O805" s="100"/>
      <c r="P805" s="101"/>
      <c r="Q805" s="97" t="n">
        <f aca="false">P805*M805</f>
        <v>0</v>
      </c>
      <c r="R805" s="110"/>
      <c r="S805" s="103"/>
      <c r="T805" s="111"/>
      <c r="U805" s="105" t="e">
        <f aca="false">IF(EXACT(O805,Y805),M805,M805*(1-'Расчет ПРЕДЗАКАЗ'!$D$10))</f>
        <v>#NAME?</v>
      </c>
      <c r="V805" s="105" t="e">
        <f aca="false">P805*U805</f>
        <v>#NAME?</v>
      </c>
      <c r="W805" s="105" t="e">
        <f aca="false">IF(EXACT(O805,Y805),M805,M805*(1-'Расчет Прайс'!$D$10))</f>
        <v>#NAME?</v>
      </c>
      <c r="X805" s="105" t="e">
        <f aca="false">P805*W805</f>
        <v>#NAME?</v>
      </c>
      <c r="Y805" s="106" t="s">
        <v>101</v>
      </c>
      <c r="Z805" s="107" t="n">
        <f aca="false">IF(EXACT(O805;Y805);Q805;0)</f>
        <v>0</v>
      </c>
      <c r="AA805" s="107" t="n">
        <f aca="false">IF(Z805=0;Q805;0)</f>
        <v>0</v>
      </c>
      <c r="AB805" s="108" t="e">
        <f aca="false">IF(U805=0;"";L805/U805-1)</f>
        <v>#NAME?</v>
      </c>
      <c r="AC805" s="108" t="e">
        <f aca="false">IF(W805=0;"";L805/W805-1)</f>
        <v>#NAME?</v>
      </c>
    </row>
    <row collapsed="false" customFormat="false" customHeight="true" hidden="false" ht="50.1" outlineLevel="0" r="806">
      <c r="A806" s="88"/>
      <c r="B806" s="88"/>
      <c r="C806" s="89"/>
      <c r="D806" s="89"/>
      <c r="E806" s="90"/>
      <c r="F806" s="91"/>
      <c r="G806" s="92"/>
      <c r="H806" s="93"/>
      <c r="I806" s="94"/>
      <c r="J806" s="95"/>
      <c r="K806" s="96"/>
      <c r="L806" s="97"/>
      <c r="M806" s="98"/>
      <c r="N806" s="110"/>
      <c r="O806" s="100"/>
      <c r="P806" s="101"/>
      <c r="Q806" s="97" t="n">
        <f aca="false">P806*M806</f>
        <v>0</v>
      </c>
      <c r="R806" s="110"/>
      <c r="S806" s="103"/>
      <c r="T806" s="111"/>
      <c r="U806" s="105" t="e">
        <f aca="false">IF(EXACT(O806,Y806),M806,M806*(1-'Расчет ПРЕДЗАКАЗ'!$D$10))</f>
        <v>#NAME?</v>
      </c>
      <c r="V806" s="105" t="e">
        <f aca="false">P806*U806</f>
        <v>#NAME?</v>
      </c>
      <c r="W806" s="105" t="e">
        <f aca="false">IF(EXACT(O806,Y806),M806,M806*(1-'Расчет Прайс'!$D$10))</f>
        <v>#NAME?</v>
      </c>
      <c r="X806" s="105" t="e">
        <f aca="false">P806*W806</f>
        <v>#NAME?</v>
      </c>
      <c r="Y806" s="106" t="s">
        <v>101</v>
      </c>
      <c r="Z806" s="107" t="n">
        <f aca="false">IF(EXACT(O806;Y806);Q806;0)</f>
        <v>0</v>
      </c>
      <c r="AA806" s="107" t="n">
        <f aca="false">IF(Z806=0;Q806;0)</f>
        <v>0</v>
      </c>
      <c r="AB806" s="108" t="e">
        <f aca="false">IF(U806=0;"";L806/U806-1)</f>
        <v>#NAME?</v>
      </c>
      <c r="AC806" s="108" t="e">
        <f aca="false">IF(W806=0;"";L806/W806-1)</f>
        <v>#NAME?</v>
      </c>
    </row>
    <row collapsed="false" customFormat="false" customHeight="true" hidden="false" ht="11.25" outlineLevel="0" r="807"/>
    <row collapsed="false" customFormat="false" customHeight="true" hidden="false" ht="50.1" outlineLevel="0" r="808">
      <c r="A808" s="88" t="n">
        <v>213</v>
      </c>
      <c r="B808" s="88" t="s">
        <v>500</v>
      </c>
      <c r="C808" s="89" t="s">
        <v>554</v>
      </c>
      <c r="D808" s="89" t="s">
        <v>93</v>
      </c>
      <c r="E808" s="90" t="s">
        <v>93</v>
      </c>
      <c r="F808" s="91" t="s">
        <v>188</v>
      </c>
      <c r="G808" s="92" t="s">
        <v>502</v>
      </c>
      <c r="H808" s="93" t="s">
        <v>516</v>
      </c>
      <c r="I808" s="94" t="s">
        <v>555</v>
      </c>
      <c r="J808" s="95" t="s">
        <v>98</v>
      </c>
      <c r="K808" s="96" t="s">
        <v>99</v>
      </c>
      <c r="L808" s="97" t="n">
        <v>4310</v>
      </c>
      <c r="M808" s="98" t="n">
        <v>2689</v>
      </c>
      <c r="N808" s="99" t="s">
        <v>556</v>
      </c>
      <c r="O808" s="100"/>
      <c r="P808" s="101"/>
      <c r="Q808" s="97" t="n">
        <f aca="false">P808*M808</f>
        <v>0</v>
      </c>
      <c r="R808" s="102"/>
      <c r="S808" s="103" t="n">
        <v>22</v>
      </c>
      <c r="T808" s="104"/>
      <c r="U808" s="105" t="e">
        <f aca="false">IF(EXACT(O808,Y808),M808,M808*(1-'Расчет ПРЕДЗАКАЗ'!$D$10))</f>
        <v>#NAME?</v>
      </c>
      <c r="V808" s="105" t="e">
        <f aca="false">P808*U808</f>
        <v>#NAME?</v>
      </c>
      <c r="W808" s="105" t="e">
        <f aca="false">IF(EXACT(O808,Y808),M808,M808*(1-'Расчет Прайс'!$D$10))</f>
        <v>#NAME?</v>
      </c>
      <c r="X808" s="105" t="e">
        <f aca="false">P808*W808</f>
        <v>#NAME?</v>
      </c>
      <c r="Y808" s="106" t="s">
        <v>101</v>
      </c>
      <c r="Z808" s="107" t="n">
        <f aca="false">IF(EXACT(O808;Y808);Q808;0)</f>
        <v>0</v>
      </c>
      <c r="AA808" s="107" t="n">
        <f aca="false">IF(Z808=0;Q808;0)</f>
        <v>0</v>
      </c>
      <c r="AB808" s="108" t="e">
        <f aca="false">IF(U808=0,"",L808/U808-1)</f>
        <v>#NAME?</v>
      </c>
      <c r="AC808" s="108" t="e">
        <f aca="false">IF(W808=0,"",L808/W808-1)</f>
        <v>#NAME?</v>
      </c>
    </row>
    <row collapsed="false" customFormat="false" customHeight="true" hidden="false" ht="50.1" outlineLevel="0" r="809">
      <c r="A809" s="88"/>
      <c r="B809" s="88"/>
      <c r="C809" s="89"/>
      <c r="D809" s="89"/>
      <c r="E809" s="90"/>
      <c r="F809" s="91"/>
      <c r="G809" s="92"/>
      <c r="H809" s="93"/>
      <c r="I809" s="94"/>
      <c r="J809" s="95"/>
      <c r="K809" s="96" t="s">
        <v>102</v>
      </c>
      <c r="L809" s="97" t="n">
        <v>4310</v>
      </c>
      <c r="M809" s="98" t="n">
        <v>2689</v>
      </c>
      <c r="N809" s="99" t="s">
        <v>557</v>
      </c>
      <c r="O809" s="100"/>
      <c r="P809" s="101"/>
      <c r="Q809" s="97" t="n">
        <f aca="false">P809*M809</f>
        <v>0</v>
      </c>
      <c r="R809" s="102"/>
      <c r="S809" s="103" t="n">
        <v>1</v>
      </c>
      <c r="T809" s="109"/>
      <c r="U809" s="105" t="e">
        <f aca="false">IF(EXACT(O809,Y809),M809,M809*(1-'Расчет ПРЕДЗАКАЗ'!$D$10))</f>
        <v>#NAME?</v>
      </c>
      <c r="V809" s="105" t="e">
        <f aca="false">P809*U809</f>
        <v>#NAME?</v>
      </c>
      <c r="W809" s="105" t="e">
        <f aca="false">IF(EXACT(O809,Y809),M809,M809*(1-'Расчет Прайс'!$D$10))</f>
        <v>#NAME?</v>
      </c>
      <c r="X809" s="105" t="e">
        <f aca="false">P809*W809</f>
        <v>#NAME?</v>
      </c>
      <c r="Y809" s="106" t="s">
        <v>101</v>
      </c>
      <c r="Z809" s="107" t="n">
        <f aca="false">IF(EXACT(O809;Y809);Q809;0)</f>
        <v>0</v>
      </c>
      <c r="AA809" s="107" t="n">
        <f aca="false">IF(Z809=0;Q809;0)</f>
        <v>0</v>
      </c>
      <c r="AB809" s="108" t="e">
        <f aca="false">IF(U809=0;"";L809/U809-1)</f>
        <v>#NAME?</v>
      </c>
      <c r="AC809" s="108" t="e">
        <f aca="false">IF(W809=0;"";L809/W809-1)</f>
        <v>#NAME?</v>
      </c>
    </row>
    <row collapsed="false" customFormat="false" customHeight="true" hidden="false" ht="50.1" outlineLevel="0" r="810">
      <c r="A810" s="88"/>
      <c r="B810" s="88"/>
      <c r="C810" s="89"/>
      <c r="D810" s="89"/>
      <c r="E810" s="90"/>
      <c r="F810" s="91"/>
      <c r="G810" s="92"/>
      <c r="H810" s="93"/>
      <c r="I810" s="94"/>
      <c r="J810" s="95"/>
      <c r="K810" s="96"/>
      <c r="L810" s="97"/>
      <c r="M810" s="98"/>
      <c r="N810" s="99"/>
      <c r="O810" s="100"/>
      <c r="P810" s="101"/>
      <c r="Q810" s="97" t="n">
        <f aca="false">P810*M810</f>
        <v>0</v>
      </c>
      <c r="R810" s="102"/>
      <c r="S810" s="103"/>
      <c r="T810" s="109"/>
      <c r="U810" s="105" t="e">
        <f aca="false">IF(EXACT(O810,Y810),M810,M810*(1-'Расчет ПРЕДЗАКАЗ'!$D$10))</f>
        <v>#NAME?</v>
      </c>
      <c r="V810" s="105" t="e">
        <f aca="false">P810*U810</f>
        <v>#NAME?</v>
      </c>
      <c r="W810" s="105" t="e">
        <f aca="false">IF(EXACT(O810,Y810),M810,M810*(1-'Расчет Прайс'!$D$10))</f>
        <v>#NAME?</v>
      </c>
      <c r="X810" s="105" t="e">
        <f aca="false">P810*W810</f>
        <v>#NAME?</v>
      </c>
      <c r="Y810" s="106" t="s">
        <v>101</v>
      </c>
      <c r="Z810" s="107" t="n">
        <f aca="false">IF(EXACT(O810;Y810);Q810;0)</f>
        <v>0</v>
      </c>
      <c r="AA810" s="107" t="n">
        <f aca="false">IF(Z810=0;Q810;0)</f>
        <v>0</v>
      </c>
      <c r="AB810" s="108" t="e">
        <f aca="false">IF(U810=0;"";L810/U810-1)</f>
        <v>#NAME?</v>
      </c>
      <c r="AC810" s="108" t="e">
        <f aca="false">IF(W810=0;"";L810/W810-1)</f>
        <v>#NAME?</v>
      </c>
    </row>
    <row collapsed="false" customFormat="false" customHeight="true" hidden="false" ht="50.1" outlineLevel="0" r="811">
      <c r="A811" s="88"/>
      <c r="B811" s="88"/>
      <c r="C811" s="89"/>
      <c r="D811" s="89"/>
      <c r="E811" s="90"/>
      <c r="F811" s="91"/>
      <c r="G811" s="92"/>
      <c r="H811" s="93"/>
      <c r="I811" s="94"/>
      <c r="J811" s="95"/>
      <c r="K811" s="96"/>
      <c r="L811" s="97"/>
      <c r="M811" s="98"/>
      <c r="N811" s="99"/>
      <c r="O811" s="100"/>
      <c r="P811" s="101"/>
      <c r="Q811" s="97" t="n">
        <f aca="false">P811*M811</f>
        <v>0</v>
      </c>
      <c r="R811" s="102"/>
      <c r="S811" s="103"/>
      <c r="T811" s="109"/>
      <c r="U811" s="105" t="e">
        <f aca="false">IF(EXACT(O811,Y811),M811,M811*(1-'Расчет ПРЕДЗАКАЗ'!$D$10))</f>
        <v>#NAME?</v>
      </c>
      <c r="V811" s="105" t="e">
        <f aca="false">P811*U811</f>
        <v>#NAME?</v>
      </c>
      <c r="W811" s="105" t="e">
        <f aca="false">IF(EXACT(O811,Y811),M811,M811*(1-'Расчет Прайс'!$D$10))</f>
        <v>#NAME?</v>
      </c>
      <c r="X811" s="105" t="e">
        <f aca="false">P811*W811</f>
        <v>#NAME?</v>
      </c>
      <c r="Y811" s="106" t="s">
        <v>101</v>
      </c>
      <c r="Z811" s="107" t="n">
        <f aca="false">IF(EXACT(O811;Y811);Q811;0)</f>
        <v>0</v>
      </c>
      <c r="AA811" s="107" t="n">
        <f aca="false">IF(Z811=0;Q811;0)</f>
        <v>0</v>
      </c>
      <c r="AB811" s="108" t="e">
        <f aca="false">IF(U811=0;"";L811/U811-1)</f>
        <v>#NAME?</v>
      </c>
      <c r="AC811" s="108" t="e">
        <f aca="false">IF(W811=0;"";L811/W811-1)</f>
        <v>#NAME?</v>
      </c>
    </row>
    <row collapsed="false" customFormat="false" customHeight="true" hidden="false" ht="50.1" outlineLevel="0" r="812">
      <c r="A812" s="88"/>
      <c r="B812" s="88"/>
      <c r="C812" s="89"/>
      <c r="D812" s="89"/>
      <c r="E812" s="90"/>
      <c r="F812" s="91"/>
      <c r="G812" s="92"/>
      <c r="H812" s="93"/>
      <c r="I812" s="94"/>
      <c r="J812" s="95"/>
      <c r="K812" s="96"/>
      <c r="L812" s="97"/>
      <c r="M812" s="98"/>
      <c r="N812" s="99"/>
      <c r="O812" s="100"/>
      <c r="P812" s="101"/>
      <c r="Q812" s="97" t="n">
        <f aca="false">P812*M812</f>
        <v>0</v>
      </c>
      <c r="R812" s="102"/>
      <c r="S812" s="103"/>
      <c r="T812" s="109"/>
      <c r="U812" s="105" t="e">
        <f aca="false">IF(EXACT(O812,Y812),M812,M812*(1-'Расчет ПРЕДЗАКАЗ'!$D$10))</f>
        <v>#NAME?</v>
      </c>
      <c r="V812" s="105" t="e">
        <f aca="false">P812*U812</f>
        <v>#NAME?</v>
      </c>
      <c r="W812" s="105" t="e">
        <f aca="false">IF(EXACT(O812,Y812),M812,M812*(1-'Расчет Прайс'!$D$10))</f>
        <v>#NAME?</v>
      </c>
      <c r="X812" s="105" t="e">
        <f aca="false">P812*W812</f>
        <v>#NAME?</v>
      </c>
      <c r="Y812" s="106" t="s">
        <v>101</v>
      </c>
      <c r="Z812" s="107" t="n">
        <f aca="false">IF(EXACT(O812;Y812);Q812;0)</f>
        <v>0</v>
      </c>
      <c r="AA812" s="107" t="n">
        <f aca="false">IF(Z812=0;Q812;0)</f>
        <v>0</v>
      </c>
      <c r="AB812" s="108" t="e">
        <f aca="false">IF(U812=0;"";L812/U812-1)</f>
        <v>#NAME?</v>
      </c>
      <c r="AC812" s="108" t="e">
        <f aca="false">IF(W812=0;"";L812/W812-1)</f>
        <v>#NAME?</v>
      </c>
    </row>
    <row collapsed="false" customFormat="false" customHeight="true" hidden="false" ht="50.1" outlineLevel="0" r="813">
      <c r="A813" s="88"/>
      <c r="B813" s="88"/>
      <c r="C813" s="89"/>
      <c r="D813" s="89"/>
      <c r="E813" s="90"/>
      <c r="F813" s="91"/>
      <c r="G813" s="92"/>
      <c r="H813" s="93"/>
      <c r="I813" s="94"/>
      <c r="J813" s="95"/>
      <c r="K813" s="96"/>
      <c r="L813" s="97"/>
      <c r="M813" s="98"/>
      <c r="N813" s="99"/>
      <c r="O813" s="100"/>
      <c r="P813" s="101"/>
      <c r="Q813" s="97" t="n">
        <f aca="false">P813*M813</f>
        <v>0</v>
      </c>
      <c r="R813" s="102"/>
      <c r="S813" s="103"/>
      <c r="T813" s="109"/>
      <c r="U813" s="105" t="e">
        <f aca="false">IF(EXACT(O813,Y813),M813,M813*(1-'Расчет ПРЕДЗАКАЗ'!$D$10))</f>
        <v>#NAME?</v>
      </c>
      <c r="V813" s="105" t="e">
        <f aca="false">P813*U813</f>
        <v>#NAME?</v>
      </c>
      <c r="W813" s="105" t="e">
        <f aca="false">IF(EXACT(O813,Y813),M813,M813*(1-'Расчет Прайс'!$D$10))</f>
        <v>#NAME?</v>
      </c>
      <c r="X813" s="105" t="e">
        <f aca="false">P813*W813</f>
        <v>#NAME?</v>
      </c>
      <c r="Y813" s="106" t="s">
        <v>101</v>
      </c>
      <c r="Z813" s="107" t="n">
        <f aca="false">IF(EXACT(O813;Y813);Q813;0)</f>
        <v>0</v>
      </c>
      <c r="AA813" s="107" t="n">
        <f aca="false">IF(Z813=0;Q813;0)</f>
        <v>0</v>
      </c>
      <c r="AB813" s="108" t="e">
        <f aca="false">IF(U813=0;"";L813/U813-1)</f>
        <v>#NAME?</v>
      </c>
      <c r="AC813" s="108" t="e">
        <f aca="false">IF(W813=0;"";L813/W813-1)</f>
        <v>#NAME?</v>
      </c>
    </row>
    <row collapsed="false" customFormat="false" customHeight="true" hidden="false" ht="50.1" outlineLevel="0" r="814">
      <c r="A814" s="88"/>
      <c r="B814" s="88"/>
      <c r="C814" s="89"/>
      <c r="D814" s="89"/>
      <c r="E814" s="90"/>
      <c r="F814" s="91"/>
      <c r="G814" s="92"/>
      <c r="H814" s="93"/>
      <c r="I814" s="94"/>
      <c r="J814" s="95"/>
      <c r="K814" s="96"/>
      <c r="L814" s="97"/>
      <c r="M814" s="98"/>
      <c r="N814" s="99"/>
      <c r="O814" s="100"/>
      <c r="P814" s="101"/>
      <c r="Q814" s="97" t="n">
        <f aca="false">P814*M814</f>
        <v>0</v>
      </c>
      <c r="R814" s="102"/>
      <c r="S814" s="103"/>
      <c r="T814" s="109"/>
      <c r="U814" s="105" t="e">
        <f aca="false">IF(EXACT(O814,Y814),M814,M814*(1-'Расчет ПРЕДЗАКАЗ'!$D$10))</f>
        <v>#NAME?</v>
      </c>
      <c r="V814" s="105" t="e">
        <f aca="false">P814*U814</f>
        <v>#NAME?</v>
      </c>
      <c r="W814" s="105" t="e">
        <f aca="false">IF(EXACT(O814,Y814),M814,M814*(1-'Расчет Прайс'!$D$10))</f>
        <v>#NAME?</v>
      </c>
      <c r="X814" s="105" t="e">
        <f aca="false">P814*W814</f>
        <v>#NAME?</v>
      </c>
      <c r="Y814" s="106" t="s">
        <v>101</v>
      </c>
      <c r="Z814" s="107" t="n">
        <f aca="false">IF(EXACT(O814;Y814);Q814;0)</f>
        <v>0</v>
      </c>
      <c r="AA814" s="107" t="n">
        <f aca="false">IF(Z814=0;Q814;0)</f>
        <v>0</v>
      </c>
      <c r="AB814" s="108" t="e">
        <f aca="false">IF(U814=0;"";L814/U814-1)</f>
        <v>#NAME?</v>
      </c>
      <c r="AC814" s="108" t="e">
        <f aca="false">IF(W814=0;"";L814/W814-1)</f>
        <v>#NAME?</v>
      </c>
    </row>
    <row collapsed="false" customFormat="false" customHeight="true" hidden="false" ht="50.1" outlineLevel="0" r="815">
      <c r="A815" s="88"/>
      <c r="B815" s="88"/>
      <c r="C815" s="89"/>
      <c r="D815" s="89"/>
      <c r="E815" s="90"/>
      <c r="F815" s="91"/>
      <c r="G815" s="92"/>
      <c r="H815" s="93"/>
      <c r="I815" s="94"/>
      <c r="J815" s="95"/>
      <c r="K815" s="96"/>
      <c r="L815" s="97"/>
      <c r="M815" s="98"/>
      <c r="N815" s="99"/>
      <c r="O815" s="100"/>
      <c r="P815" s="101"/>
      <c r="Q815" s="97" t="n">
        <f aca="false">P815*M815</f>
        <v>0</v>
      </c>
      <c r="R815" s="102"/>
      <c r="S815" s="103"/>
      <c r="T815" s="109"/>
      <c r="U815" s="105" t="e">
        <f aca="false">IF(EXACT(O815,Y815),M815,M815*(1-'Расчет ПРЕДЗАКАЗ'!$D$10))</f>
        <v>#NAME?</v>
      </c>
      <c r="V815" s="105" t="e">
        <f aca="false">P815*U815</f>
        <v>#NAME?</v>
      </c>
      <c r="W815" s="105" t="e">
        <f aca="false">IF(EXACT(O815,Y815),M815,M815*(1-'Расчет Прайс'!$D$10))</f>
        <v>#NAME?</v>
      </c>
      <c r="X815" s="105" t="e">
        <f aca="false">P815*W815</f>
        <v>#NAME?</v>
      </c>
      <c r="Y815" s="106" t="s">
        <v>101</v>
      </c>
      <c r="Z815" s="107" t="n">
        <f aca="false">IF(EXACT(O815;Y815);Q815;0)</f>
        <v>0</v>
      </c>
      <c r="AA815" s="107" t="n">
        <f aca="false">IF(Z815=0;Q815;0)</f>
        <v>0</v>
      </c>
      <c r="AB815" s="108" t="e">
        <f aca="false">IF(U815=0;"";L815/U815-1)</f>
        <v>#NAME?</v>
      </c>
      <c r="AC815" s="108" t="e">
        <f aca="false">IF(W815=0;"";L815/W815-1)</f>
        <v>#NAME?</v>
      </c>
    </row>
    <row collapsed="false" customFormat="false" customHeight="true" hidden="false" ht="50.1" outlineLevel="0" r="816">
      <c r="A816" s="88"/>
      <c r="B816" s="88"/>
      <c r="C816" s="89"/>
      <c r="D816" s="89"/>
      <c r="E816" s="90"/>
      <c r="F816" s="91"/>
      <c r="G816" s="92"/>
      <c r="H816" s="93"/>
      <c r="I816" s="94"/>
      <c r="J816" s="95"/>
      <c r="K816" s="96"/>
      <c r="L816" s="97"/>
      <c r="M816" s="98"/>
      <c r="N816" s="99"/>
      <c r="O816" s="100"/>
      <c r="P816" s="101"/>
      <c r="Q816" s="97" t="n">
        <f aca="false">P816*M816</f>
        <v>0</v>
      </c>
      <c r="R816" s="102"/>
      <c r="S816" s="103"/>
      <c r="T816" s="109"/>
      <c r="U816" s="105" t="e">
        <f aca="false">IF(EXACT(O816,Y816),M816,M816*(1-'Расчет ПРЕДЗАКАЗ'!$D$10))</f>
        <v>#NAME?</v>
      </c>
      <c r="V816" s="105" t="e">
        <f aca="false">P816*U816</f>
        <v>#NAME?</v>
      </c>
      <c r="W816" s="105" t="e">
        <f aca="false">IF(EXACT(O816,Y816),M816,M816*(1-'Расчет Прайс'!$D$10))</f>
        <v>#NAME?</v>
      </c>
      <c r="X816" s="105" t="e">
        <f aca="false">P816*W816</f>
        <v>#NAME?</v>
      </c>
      <c r="Y816" s="106" t="s">
        <v>101</v>
      </c>
      <c r="Z816" s="107" t="n">
        <f aca="false">IF(EXACT(O816;Y816);Q816;0)</f>
        <v>0</v>
      </c>
      <c r="AA816" s="107" t="n">
        <f aca="false">IF(Z816=0;Q816;0)</f>
        <v>0</v>
      </c>
      <c r="AB816" s="108" t="e">
        <f aca="false">IF(U816=0;"";L816/U816-1)</f>
        <v>#NAME?</v>
      </c>
      <c r="AC816" s="108" t="e">
        <f aca="false">IF(W816=0;"";L816/W816-1)</f>
        <v>#NAME?</v>
      </c>
    </row>
    <row collapsed="false" customFormat="false" customHeight="true" hidden="false" ht="50.1" outlineLevel="0" r="817">
      <c r="A817" s="88"/>
      <c r="B817" s="88"/>
      <c r="C817" s="89"/>
      <c r="D817" s="89"/>
      <c r="E817" s="90"/>
      <c r="F817" s="91"/>
      <c r="G817" s="92"/>
      <c r="H817" s="93"/>
      <c r="I817" s="94"/>
      <c r="J817" s="95"/>
      <c r="K817" s="96"/>
      <c r="L817" s="97"/>
      <c r="M817" s="98"/>
      <c r="N817" s="112"/>
      <c r="O817" s="100"/>
      <c r="P817" s="101"/>
      <c r="Q817" s="97" t="n">
        <f aca="false">P817*M817</f>
        <v>0</v>
      </c>
      <c r="R817" s="110"/>
      <c r="S817" s="103"/>
      <c r="T817" s="111"/>
      <c r="U817" s="105" t="e">
        <f aca="false">IF(EXACT(O817,Y817),M817,M817*(1-'Расчет ПРЕДЗАКАЗ'!$D$10))</f>
        <v>#NAME?</v>
      </c>
      <c r="V817" s="105" t="e">
        <f aca="false">P817*U817</f>
        <v>#NAME?</v>
      </c>
      <c r="W817" s="105" t="e">
        <f aca="false">IF(EXACT(O817,Y817),M817,M817*(1-'Расчет Прайс'!$D$10))</f>
        <v>#NAME?</v>
      </c>
      <c r="X817" s="105" t="e">
        <f aca="false">P817*W817</f>
        <v>#NAME?</v>
      </c>
      <c r="Y817" s="106" t="s">
        <v>101</v>
      </c>
      <c r="Z817" s="107" t="n">
        <f aca="false">IF(EXACT(O817;Y817);Q817;0)</f>
        <v>0</v>
      </c>
      <c r="AA817" s="107" t="n">
        <f aca="false">IF(Z817=0;Q817;0)</f>
        <v>0</v>
      </c>
      <c r="AB817" s="108" t="e">
        <f aca="false">IF(U817=0;"";L817/U817-1)</f>
        <v>#NAME?</v>
      </c>
      <c r="AC817" s="108" t="e">
        <f aca="false">IF(W817=0;"";L817/W817-1)</f>
        <v>#NAME?</v>
      </c>
    </row>
    <row collapsed="false" customFormat="false" customHeight="true" hidden="false" ht="50.1" outlineLevel="0" r="818">
      <c r="A818" s="88"/>
      <c r="B818" s="88"/>
      <c r="C818" s="89"/>
      <c r="D818" s="89"/>
      <c r="E818" s="90"/>
      <c r="F818" s="91"/>
      <c r="G818" s="92"/>
      <c r="H818" s="93"/>
      <c r="I818" s="94"/>
      <c r="J818" s="95"/>
      <c r="K818" s="96"/>
      <c r="L818" s="97"/>
      <c r="M818" s="98"/>
      <c r="N818" s="112"/>
      <c r="O818" s="100"/>
      <c r="P818" s="101"/>
      <c r="Q818" s="97" t="n">
        <f aca="false">P818*M818</f>
        <v>0</v>
      </c>
      <c r="R818" s="110"/>
      <c r="S818" s="103"/>
      <c r="T818" s="111"/>
      <c r="U818" s="105" t="e">
        <f aca="false">IF(EXACT(O818,Y818),M818,M818*(1-'Расчет ПРЕДЗАКАЗ'!$D$10))</f>
        <v>#NAME?</v>
      </c>
      <c r="V818" s="105" t="e">
        <f aca="false">P818*U818</f>
        <v>#NAME?</v>
      </c>
      <c r="W818" s="105" t="e">
        <f aca="false">IF(EXACT(O818,Y818),M818,M818*(1-'Расчет Прайс'!$D$10))</f>
        <v>#NAME?</v>
      </c>
      <c r="X818" s="105" t="e">
        <f aca="false">P818*W818</f>
        <v>#NAME?</v>
      </c>
      <c r="Y818" s="106" t="s">
        <v>101</v>
      </c>
      <c r="Z818" s="107" t="n">
        <f aca="false">IF(EXACT(O818;Y818);Q818;0)</f>
        <v>0</v>
      </c>
      <c r="AA818" s="107" t="n">
        <f aca="false">IF(Z818=0;Q818;0)</f>
        <v>0</v>
      </c>
      <c r="AB818" s="108" t="e">
        <f aca="false">IF(U818=0;"";L818/U818-1)</f>
        <v>#NAME?</v>
      </c>
      <c r="AC818" s="108" t="e">
        <f aca="false">IF(W818=0;"";L818/W818-1)</f>
        <v>#NAME?</v>
      </c>
    </row>
    <row collapsed="false" customFormat="false" customHeight="true" hidden="false" ht="50.1" outlineLevel="0" r="819">
      <c r="A819" s="88"/>
      <c r="B819" s="88"/>
      <c r="C819" s="89"/>
      <c r="D819" s="89"/>
      <c r="E819" s="90"/>
      <c r="F819" s="91"/>
      <c r="G819" s="92"/>
      <c r="H819" s="93"/>
      <c r="I819" s="94"/>
      <c r="J819" s="95"/>
      <c r="K819" s="96"/>
      <c r="L819" s="97"/>
      <c r="M819" s="98"/>
      <c r="N819" s="110"/>
      <c r="O819" s="100"/>
      <c r="P819" s="101"/>
      <c r="Q819" s="97" t="n">
        <f aca="false">P819*M819</f>
        <v>0</v>
      </c>
      <c r="R819" s="110"/>
      <c r="S819" s="103"/>
      <c r="T819" s="111"/>
      <c r="U819" s="105" t="e">
        <f aca="false">IF(EXACT(O819,Y819),M819,M819*(1-'Расчет ПРЕДЗАКАЗ'!$D$10))</f>
        <v>#NAME?</v>
      </c>
      <c r="V819" s="105" t="e">
        <f aca="false">P819*U819</f>
        <v>#NAME?</v>
      </c>
      <c r="W819" s="105" t="e">
        <f aca="false">IF(EXACT(O819,Y819),M819,M819*(1-'Расчет Прайс'!$D$10))</f>
        <v>#NAME?</v>
      </c>
      <c r="X819" s="105" t="e">
        <f aca="false">P819*W819</f>
        <v>#NAME?</v>
      </c>
      <c r="Y819" s="106" t="s">
        <v>101</v>
      </c>
      <c r="Z819" s="107" t="n">
        <f aca="false">IF(EXACT(O819;Y819);Q819;0)</f>
        <v>0</v>
      </c>
      <c r="AA819" s="107" t="n">
        <f aca="false">IF(Z819=0;Q819;0)</f>
        <v>0</v>
      </c>
      <c r="AB819" s="108" t="e">
        <f aca="false">IF(U819=0;"";L819/U819-1)</f>
        <v>#NAME?</v>
      </c>
      <c r="AC819" s="108" t="e">
        <f aca="false">IF(W819=0;"";L819/W819-1)</f>
        <v>#NAME?</v>
      </c>
    </row>
    <row collapsed="false" customFormat="false" customHeight="true" hidden="false" ht="50.1" outlineLevel="0" r="820">
      <c r="A820" s="88"/>
      <c r="B820" s="88"/>
      <c r="C820" s="89"/>
      <c r="D820" s="89"/>
      <c r="E820" s="90"/>
      <c r="F820" s="91"/>
      <c r="G820" s="92"/>
      <c r="H820" s="93"/>
      <c r="I820" s="94"/>
      <c r="J820" s="95"/>
      <c r="K820" s="96"/>
      <c r="L820" s="97"/>
      <c r="M820" s="98"/>
      <c r="N820" s="110"/>
      <c r="O820" s="100"/>
      <c r="P820" s="101"/>
      <c r="Q820" s="97" t="n">
        <f aca="false">P820*M820</f>
        <v>0</v>
      </c>
      <c r="R820" s="110"/>
      <c r="S820" s="103"/>
      <c r="T820" s="111"/>
      <c r="U820" s="105" t="e">
        <f aca="false">IF(EXACT(O820,Y820),M820,M820*(1-'Расчет ПРЕДЗАКАЗ'!$D$10))</f>
        <v>#NAME?</v>
      </c>
      <c r="V820" s="105" t="e">
        <f aca="false">P820*U820</f>
        <v>#NAME?</v>
      </c>
      <c r="W820" s="105" t="e">
        <f aca="false">IF(EXACT(O820,Y820),M820,M820*(1-'Расчет Прайс'!$D$10))</f>
        <v>#NAME?</v>
      </c>
      <c r="X820" s="105" t="e">
        <f aca="false">P820*W820</f>
        <v>#NAME?</v>
      </c>
      <c r="Y820" s="106" t="s">
        <v>101</v>
      </c>
      <c r="Z820" s="107" t="n">
        <f aca="false">IF(EXACT(O820;Y820);Q820;0)</f>
        <v>0</v>
      </c>
      <c r="AA820" s="107" t="n">
        <f aca="false">IF(Z820=0;Q820;0)</f>
        <v>0</v>
      </c>
      <c r="AB820" s="108" t="e">
        <f aca="false">IF(U820=0;"";L820/U820-1)</f>
        <v>#NAME?</v>
      </c>
      <c r="AC820" s="108" t="e">
        <f aca="false">IF(W820=0;"";L820/W820-1)</f>
        <v>#NAME?</v>
      </c>
    </row>
    <row collapsed="false" customFormat="false" customHeight="true" hidden="false" ht="50.1" outlineLevel="0" r="821">
      <c r="A821" s="88"/>
      <c r="B821" s="88"/>
      <c r="C821" s="89"/>
      <c r="D821" s="89"/>
      <c r="E821" s="90"/>
      <c r="F821" s="91"/>
      <c r="G821" s="92"/>
      <c r="H821" s="93"/>
      <c r="I821" s="94"/>
      <c r="J821" s="95"/>
      <c r="K821" s="96"/>
      <c r="L821" s="97"/>
      <c r="M821" s="98"/>
      <c r="N821" s="110"/>
      <c r="O821" s="100"/>
      <c r="P821" s="101"/>
      <c r="Q821" s="97" t="n">
        <f aca="false">P821*M821</f>
        <v>0</v>
      </c>
      <c r="R821" s="110"/>
      <c r="S821" s="103"/>
      <c r="T821" s="111"/>
      <c r="U821" s="105" t="e">
        <f aca="false">IF(EXACT(O821,Y821),M821,M821*(1-'Расчет ПРЕДЗАКАЗ'!$D$10))</f>
        <v>#NAME?</v>
      </c>
      <c r="V821" s="105" t="e">
        <f aca="false">P821*U821</f>
        <v>#NAME?</v>
      </c>
      <c r="W821" s="105" t="e">
        <f aca="false">IF(EXACT(O821,Y821),M821,M821*(1-'Расчет Прайс'!$D$10))</f>
        <v>#NAME?</v>
      </c>
      <c r="X821" s="105" t="e">
        <f aca="false">P821*W821</f>
        <v>#NAME?</v>
      </c>
      <c r="Y821" s="106" t="s">
        <v>101</v>
      </c>
      <c r="Z821" s="107" t="n">
        <f aca="false">IF(EXACT(O821;Y821);Q821;0)</f>
        <v>0</v>
      </c>
      <c r="AA821" s="107" t="n">
        <f aca="false">IF(Z821=0;Q821;0)</f>
        <v>0</v>
      </c>
      <c r="AB821" s="108" t="e">
        <f aca="false">IF(U821=0;"";L821/U821-1)</f>
        <v>#NAME?</v>
      </c>
      <c r="AC821" s="108" t="e">
        <f aca="false">IF(W821=0;"";L821/W821-1)</f>
        <v>#NAME?</v>
      </c>
    </row>
    <row collapsed="false" customFormat="false" customHeight="true" hidden="false" ht="50.1" outlineLevel="0" r="822">
      <c r="A822" s="88"/>
      <c r="B822" s="88"/>
      <c r="C822" s="89"/>
      <c r="D822" s="89"/>
      <c r="E822" s="90"/>
      <c r="F822" s="91"/>
      <c r="G822" s="92"/>
      <c r="H822" s="93"/>
      <c r="I822" s="94"/>
      <c r="J822" s="95"/>
      <c r="K822" s="96"/>
      <c r="L822" s="97"/>
      <c r="M822" s="98"/>
      <c r="N822" s="110"/>
      <c r="O822" s="100"/>
      <c r="P822" s="101"/>
      <c r="Q822" s="97" t="n">
        <f aca="false">P822*M822</f>
        <v>0</v>
      </c>
      <c r="R822" s="110"/>
      <c r="S822" s="103"/>
      <c r="T822" s="111"/>
      <c r="U822" s="105" t="e">
        <f aca="false">IF(EXACT(O822,Y822),M822,M822*(1-'Расчет ПРЕДЗАКАЗ'!$D$10))</f>
        <v>#NAME?</v>
      </c>
      <c r="V822" s="105" t="e">
        <f aca="false">P822*U822</f>
        <v>#NAME?</v>
      </c>
      <c r="W822" s="105" t="e">
        <f aca="false">IF(EXACT(O822,Y822),M822,M822*(1-'Расчет Прайс'!$D$10))</f>
        <v>#NAME?</v>
      </c>
      <c r="X822" s="105" t="e">
        <f aca="false">P822*W822</f>
        <v>#NAME?</v>
      </c>
      <c r="Y822" s="106" t="s">
        <v>101</v>
      </c>
      <c r="Z822" s="107" t="n">
        <f aca="false">IF(EXACT(O822;Y822);Q822;0)</f>
        <v>0</v>
      </c>
      <c r="AA822" s="107" t="n">
        <f aca="false">IF(Z822=0;Q822;0)</f>
        <v>0</v>
      </c>
      <c r="AB822" s="108" t="e">
        <f aca="false">IF(U822=0;"";L822/U822-1)</f>
        <v>#NAME?</v>
      </c>
      <c r="AC822" s="108" t="e">
        <f aca="false">IF(W822=0;"";L822/W822-1)</f>
        <v>#NAME?</v>
      </c>
    </row>
    <row collapsed="false" customFormat="false" customHeight="true" hidden="false" ht="11.25" outlineLevel="0" r="823"/>
    <row collapsed="false" customFormat="false" customHeight="true" hidden="false" ht="50.1" outlineLevel="0" r="824">
      <c r="A824" s="88" t="n">
        <v>214</v>
      </c>
      <c r="B824" s="88" t="s">
        <v>558</v>
      </c>
      <c r="C824" s="89" t="s">
        <v>559</v>
      </c>
      <c r="D824" s="89" t="s">
        <v>93</v>
      </c>
      <c r="E824" s="90" t="s">
        <v>93</v>
      </c>
      <c r="F824" s="91" t="s">
        <v>188</v>
      </c>
      <c r="G824" s="92" t="s">
        <v>534</v>
      </c>
      <c r="H824" s="93" t="s">
        <v>560</v>
      </c>
      <c r="I824" s="94" t="s">
        <v>561</v>
      </c>
      <c r="J824" s="95" t="s">
        <v>98</v>
      </c>
      <c r="K824" s="96" t="s">
        <v>227</v>
      </c>
      <c r="L824" s="97" t="n">
        <v>2820</v>
      </c>
      <c r="M824" s="98" t="n">
        <v>1760</v>
      </c>
      <c r="N824" s="99" t="s">
        <v>562</v>
      </c>
      <c r="O824" s="100" t="s">
        <v>101</v>
      </c>
      <c r="P824" s="101"/>
      <c r="Q824" s="97" t="n">
        <f aca="false">P824*M824</f>
        <v>0</v>
      </c>
      <c r="R824" s="102"/>
      <c r="S824" s="103" t="n">
        <v>256</v>
      </c>
      <c r="T824" s="104"/>
      <c r="U824" s="105" t="n">
        <f aca="false">IF(EXACT(O824,Y824),M824,M824*(1-'Расчет ПРЕДЗАКАЗ'!$D$10))</f>
        <v>1760</v>
      </c>
      <c r="V824" s="105" t="n">
        <f aca="false">P824*U824</f>
        <v>0</v>
      </c>
      <c r="W824" s="105" t="n">
        <f aca="false">IF(EXACT(O824,Y824),M824,M824*(1-'Расчет Прайс'!$D$10))</f>
        <v>1760</v>
      </c>
      <c r="X824" s="105" t="n">
        <f aca="false">P824*W824</f>
        <v>0</v>
      </c>
      <c r="Y824" s="106" t="s">
        <v>101</v>
      </c>
      <c r="Z824" s="107" t="n">
        <f aca="false">IF(EXACT(O824;Y824);Q824;0)</f>
        <v>0</v>
      </c>
      <c r="AA824" s="107" t="n">
        <f aca="false">IF(Z824=0;Q824;0)</f>
        <v>0</v>
      </c>
      <c r="AB824" s="108" t="n">
        <f aca="false">IF(U824=0,"",L824/U824-1)</f>
        <v>0.602272727272727</v>
      </c>
      <c r="AC824" s="108" t="n">
        <f aca="false">IF(W824=0,"",L824/W824-1)</f>
        <v>0.602272727272727</v>
      </c>
    </row>
    <row collapsed="false" customFormat="false" customHeight="true" hidden="false" ht="50.1" outlineLevel="0" r="825">
      <c r="A825" s="88"/>
      <c r="B825" s="88"/>
      <c r="C825" s="89"/>
      <c r="D825" s="89"/>
      <c r="E825" s="90"/>
      <c r="F825" s="91"/>
      <c r="G825" s="92"/>
      <c r="H825" s="93"/>
      <c r="I825" s="94"/>
      <c r="J825" s="95"/>
      <c r="K825" s="96" t="s">
        <v>229</v>
      </c>
      <c r="L825" s="97" t="n">
        <v>2820</v>
      </c>
      <c r="M825" s="98" t="n">
        <v>1760</v>
      </c>
      <c r="N825" s="99" t="s">
        <v>563</v>
      </c>
      <c r="O825" s="100" t="s">
        <v>101</v>
      </c>
      <c r="P825" s="101"/>
      <c r="Q825" s="97" t="n">
        <f aca="false">P825*M825</f>
        <v>0</v>
      </c>
      <c r="R825" s="102"/>
      <c r="S825" s="103" t="n">
        <v>193</v>
      </c>
      <c r="T825" s="109"/>
      <c r="U825" s="105" t="n">
        <f aca="false">IF(EXACT(O825,Y825),M825,M825*(1-'Расчет ПРЕДЗАКАЗ'!$D$10))</f>
        <v>1760</v>
      </c>
      <c r="V825" s="105" t="n">
        <f aca="false">P825*U825</f>
        <v>0</v>
      </c>
      <c r="W825" s="105" t="n">
        <f aca="false">IF(EXACT(O825,Y825),M825,M825*(1-'Расчет Прайс'!$D$10))</f>
        <v>1760</v>
      </c>
      <c r="X825" s="105" t="n">
        <f aca="false">P825*W825</f>
        <v>0</v>
      </c>
      <c r="Y825" s="106" t="s">
        <v>101</v>
      </c>
      <c r="Z825" s="107" t="n">
        <f aca="false">IF(EXACT(O825;Y825);Q825;0)</f>
        <v>0</v>
      </c>
      <c r="AA825" s="107" t="n">
        <f aca="false">IF(Z825=0;Q825;0)</f>
        <v>0</v>
      </c>
      <c r="AB825" s="108" t="n">
        <f aca="false">IF(U825=0;"";L825/U825-1)</f>
        <v>0.602272727272727</v>
      </c>
      <c r="AC825" s="108" t="n">
        <f aca="false">IF(W825=0;"";L825/W825-1)</f>
        <v>0.602272727272727</v>
      </c>
    </row>
    <row collapsed="false" customFormat="false" customHeight="true" hidden="false" ht="50.1" outlineLevel="0" r="826">
      <c r="A826" s="88"/>
      <c r="B826" s="88"/>
      <c r="C826" s="89"/>
      <c r="D826" s="89"/>
      <c r="E826" s="90"/>
      <c r="F826" s="91"/>
      <c r="G826" s="92"/>
      <c r="H826" s="93"/>
      <c r="I826" s="94"/>
      <c r="J826" s="95"/>
      <c r="K826" s="96" t="s">
        <v>231</v>
      </c>
      <c r="L826" s="97" t="n">
        <v>2820</v>
      </c>
      <c r="M826" s="98" t="n">
        <v>1760</v>
      </c>
      <c r="N826" s="99" t="s">
        <v>564</v>
      </c>
      <c r="O826" s="100" t="s">
        <v>101</v>
      </c>
      <c r="P826" s="101"/>
      <c r="Q826" s="97" t="n">
        <f aca="false">P826*M826</f>
        <v>0</v>
      </c>
      <c r="R826" s="102"/>
      <c r="S826" s="103" t="n">
        <v>174</v>
      </c>
      <c r="T826" s="109"/>
      <c r="U826" s="105" t="n">
        <f aca="false">IF(EXACT(O826,Y826),M826,M826*(1-'Расчет ПРЕДЗАКАЗ'!$D$10))</f>
        <v>1760</v>
      </c>
      <c r="V826" s="105" t="n">
        <f aca="false">P826*U826</f>
        <v>0</v>
      </c>
      <c r="W826" s="105" t="n">
        <f aca="false">IF(EXACT(O826,Y826),M826,M826*(1-'Расчет Прайс'!$D$10))</f>
        <v>1760</v>
      </c>
      <c r="X826" s="105" t="n">
        <f aca="false">P826*W826</f>
        <v>0</v>
      </c>
      <c r="Y826" s="106" t="s">
        <v>101</v>
      </c>
      <c r="Z826" s="107" t="n">
        <f aca="false">IF(EXACT(O826;Y826);Q826;0)</f>
        <v>0</v>
      </c>
      <c r="AA826" s="107" t="n">
        <f aca="false">IF(Z826=0;Q826;0)</f>
        <v>0</v>
      </c>
      <c r="AB826" s="108" t="n">
        <f aca="false">IF(U826=0;"";L826/U826-1)</f>
        <v>0.602272727272727</v>
      </c>
      <c r="AC826" s="108" t="n">
        <f aca="false">IF(W826=0;"";L826/W826-1)</f>
        <v>0.602272727272727</v>
      </c>
    </row>
    <row collapsed="false" customFormat="false" customHeight="true" hidden="false" ht="50.1" outlineLevel="0" r="827">
      <c r="A827" s="88"/>
      <c r="B827" s="88"/>
      <c r="C827" s="89"/>
      <c r="D827" s="89"/>
      <c r="E827" s="90"/>
      <c r="F827" s="91"/>
      <c r="G827" s="92"/>
      <c r="H827" s="93"/>
      <c r="I827" s="94"/>
      <c r="J827" s="95"/>
      <c r="K827" s="96" t="s">
        <v>150</v>
      </c>
      <c r="L827" s="97" t="n">
        <v>2820</v>
      </c>
      <c r="M827" s="98" t="n">
        <v>1760</v>
      </c>
      <c r="N827" s="99" t="s">
        <v>565</v>
      </c>
      <c r="O827" s="100" t="s">
        <v>101</v>
      </c>
      <c r="P827" s="101"/>
      <c r="Q827" s="97" t="n">
        <f aca="false">P827*M827</f>
        <v>0</v>
      </c>
      <c r="R827" s="102"/>
      <c r="S827" s="103" t="n">
        <v>218</v>
      </c>
      <c r="T827" s="109"/>
      <c r="U827" s="105" t="n">
        <f aca="false">IF(EXACT(O827,Y827),M827,M827*(1-'Расчет ПРЕДЗАКАЗ'!$D$10))</f>
        <v>1760</v>
      </c>
      <c r="V827" s="105" t="n">
        <f aca="false">P827*U827</f>
        <v>0</v>
      </c>
      <c r="W827" s="105" t="n">
        <f aca="false">IF(EXACT(O827,Y827),M827,M827*(1-'Расчет Прайс'!$D$10))</f>
        <v>1760</v>
      </c>
      <c r="X827" s="105" t="n">
        <f aca="false">P827*W827</f>
        <v>0</v>
      </c>
      <c r="Y827" s="106" t="s">
        <v>101</v>
      </c>
      <c r="Z827" s="107" t="n">
        <f aca="false">IF(EXACT(O827;Y827);Q827;0)</f>
        <v>0</v>
      </c>
      <c r="AA827" s="107" t="n">
        <f aca="false">IF(Z827=0;Q827;0)</f>
        <v>0</v>
      </c>
      <c r="AB827" s="108" t="n">
        <f aca="false">IF(U827=0;"";L827/U827-1)</f>
        <v>0.602272727272727</v>
      </c>
      <c r="AC827" s="108" t="n">
        <f aca="false">IF(W827=0;"";L827/W827-1)</f>
        <v>0.602272727272727</v>
      </c>
    </row>
    <row collapsed="false" customFormat="false" customHeight="true" hidden="false" ht="50.1" outlineLevel="0" r="828">
      <c r="A828" s="88"/>
      <c r="B828" s="88"/>
      <c r="C828" s="89"/>
      <c r="D828" s="89"/>
      <c r="E828" s="90"/>
      <c r="F828" s="91"/>
      <c r="G828" s="92"/>
      <c r="H828" s="93"/>
      <c r="I828" s="94"/>
      <c r="J828" s="95"/>
      <c r="K828" s="96"/>
      <c r="L828" s="97"/>
      <c r="M828" s="98"/>
      <c r="N828" s="99"/>
      <c r="O828" s="100"/>
      <c r="P828" s="101"/>
      <c r="Q828" s="97" t="n">
        <f aca="false">P828*M828</f>
        <v>0</v>
      </c>
      <c r="R828" s="102"/>
      <c r="S828" s="103"/>
      <c r="T828" s="109"/>
      <c r="U828" s="105" t="e">
        <f aca="false">IF(EXACT(O828,Y828),M828,M828*(1-'Расчет ПРЕДЗАКАЗ'!$D$10))</f>
        <v>#NAME?</v>
      </c>
      <c r="V828" s="105" t="e">
        <f aca="false">P828*U828</f>
        <v>#NAME?</v>
      </c>
      <c r="W828" s="105" t="e">
        <f aca="false">IF(EXACT(O828,Y828),M828,M828*(1-'Расчет Прайс'!$D$10))</f>
        <v>#NAME?</v>
      </c>
      <c r="X828" s="105" t="e">
        <f aca="false">P828*W828</f>
        <v>#NAME?</v>
      </c>
      <c r="Y828" s="106" t="s">
        <v>101</v>
      </c>
      <c r="Z828" s="107" t="n">
        <f aca="false">IF(EXACT(O828;Y828);Q828;0)</f>
        <v>0</v>
      </c>
      <c r="AA828" s="107" t="n">
        <f aca="false">IF(Z828=0;Q828;0)</f>
        <v>0</v>
      </c>
      <c r="AB828" s="108" t="e">
        <f aca="false">IF(U828=0;"";L828/U828-1)</f>
        <v>#NAME?</v>
      </c>
      <c r="AC828" s="108" t="e">
        <f aca="false">IF(W828=0;"";L828/W828-1)</f>
        <v>#NAME?</v>
      </c>
    </row>
    <row collapsed="false" customFormat="false" customHeight="true" hidden="false" ht="50.1" outlineLevel="0" r="829">
      <c r="A829" s="88"/>
      <c r="B829" s="88"/>
      <c r="C829" s="89"/>
      <c r="D829" s="89"/>
      <c r="E829" s="90"/>
      <c r="F829" s="91"/>
      <c r="G829" s="92"/>
      <c r="H829" s="93"/>
      <c r="I829" s="94"/>
      <c r="J829" s="95"/>
      <c r="K829" s="96"/>
      <c r="L829" s="97"/>
      <c r="M829" s="98"/>
      <c r="N829" s="99"/>
      <c r="O829" s="100"/>
      <c r="P829" s="101"/>
      <c r="Q829" s="97" t="n">
        <f aca="false">P829*M829</f>
        <v>0</v>
      </c>
      <c r="R829" s="102"/>
      <c r="S829" s="103"/>
      <c r="T829" s="109"/>
      <c r="U829" s="105" t="e">
        <f aca="false">IF(EXACT(O829,Y829),M829,M829*(1-'Расчет ПРЕДЗАКАЗ'!$D$10))</f>
        <v>#NAME?</v>
      </c>
      <c r="V829" s="105" t="e">
        <f aca="false">P829*U829</f>
        <v>#NAME?</v>
      </c>
      <c r="W829" s="105" t="e">
        <f aca="false">IF(EXACT(O829,Y829),M829,M829*(1-'Расчет Прайс'!$D$10))</f>
        <v>#NAME?</v>
      </c>
      <c r="X829" s="105" t="e">
        <f aca="false">P829*W829</f>
        <v>#NAME?</v>
      </c>
      <c r="Y829" s="106" t="s">
        <v>101</v>
      </c>
      <c r="Z829" s="107" t="n">
        <f aca="false">IF(EXACT(O829;Y829);Q829;0)</f>
        <v>0</v>
      </c>
      <c r="AA829" s="107" t="n">
        <f aca="false">IF(Z829=0;Q829;0)</f>
        <v>0</v>
      </c>
      <c r="AB829" s="108" t="e">
        <f aca="false">IF(U829=0;"";L829/U829-1)</f>
        <v>#NAME?</v>
      </c>
      <c r="AC829" s="108" t="e">
        <f aca="false">IF(W829=0;"";L829/W829-1)</f>
        <v>#NAME?</v>
      </c>
    </row>
    <row collapsed="false" customFormat="false" customHeight="true" hidden="false" ht="50.1" outlineLevel="0" r="830">
      <c r="A830" s="88"/>
      <c r="B830" s="88"/>
      <c r="C830" s="89"/>
      <c r="D830" s="89"/>
      <c r="E830" s="90"/>
      <c r="F830" s="91"/>
      <c r="G830" s="92"/>
      <c r="H830" s="93"/>
      <c r="I830" s="94"/>
      <c r="J830" s="95"/>
      <c r="K830" s="96"/>
      <c r="L830" s="97"/>
      <c r="M830" s="98"/>
      <c r="N830" s="99"/>
      <c r="O830" s="100"/>
      <c r="P830" s="101"/>
      <c r="Q830" s="97" t="n">
        <f aca="false">P830*M830</f>
        <v>0</v>
      </c>
      <c r="R830" s="102"/>
      <c r="S830" s="103"/>
      <c r="T830" s="109"/>
      <c r="U830" s="105" t="e">
        <f aca="false">IF(EXACT(O830,Y830),M830,M830*(1-'Расчет ПРЕДЗАКАЗ'!$D$10))</f>
        <v>#NAME?</v>
      </c>
      <c r="V830" s="105" t="e">
        <f aca="false">P830*U830</f>
        <v>#NAME?</v>
      </c>
      <c r="W830" s="105" t="e">
        <f aca="false">IF(EXACT(O830,Y830),M830,M830*(1-'Расчет Прайс'!$D$10))</f>
        <v>#NAME?</v>
      </c>
      <c r="X830" s="105" t="e">
        <f aca="false">P830*W830</f>
        <v>#NAME?</v>
      </c>
      <c r="Y830" s="106" t="s">
        <v>101</v>
      </c>
      <c r="Z830" s="107" t="n">
        <f aca="false">IF(EXACT(O830;Y830);Q830;0)</f>
        <v>0</v>
      </c>
      <c r="AA830" s="107" t="n">
        <f aca="false">IF(Z830=0;Q830;0)</f>
        <v>0</v>
      </c>
      <c r="AB830" s="108" t="e">
        <f aca="false">IF(U830=0;"";L830/U830-1)</f>
        <v>#NAME?</v>
      </c>
      <c r="AC830" s="108" t="e">
        <f aca="false">IF(W830=0;"";L830/W830-1)</f>
        <v>#NAME?</v>
      </c>
    </row>
    <row collapsed="false" customFormat="false" customHeight="true" hidden="false" ht="50.1" outlineLevel="0" r="831">
      <c r="A831" s="88"/>
      <c r="B831" s="88"/>
      <c r="C831" s="89"/>
      <c r="D831" s="89"/>
      <c r="E831" s="90"/>
      <c r="F831" s="91"/>
      <c r="G831" s="92"/>
      <c r="H831" s="93"/>
      <c r="I831" s="94"/>
      <c r="J831" s="95"/>
      <c r="K831" s="96"/>
      <c r="L831" s="97"/>
      <c r="M831" s="98"/>
      <c r="N831" s="99"/>
      <c r="O831" s="100"/>
      <c r="P831" s="101"/>
      <c r="Q831" s="97" t="n">
        <f aca="false">P831*M831</f>
        <v>0</v>
      </c>
      <c r="R831" s="102"/>
      <c r="S831" s="103"/>
      <c r="T831" s="109"/>
      <c r="U831" s="105" t="e">
        <f aca="false">IF(EXACT(O831,Y831),M831,M831*(1-'Расчет ПРЕДЗАКАЗ'!$D$10))</f>
        <v>#NAME?</v>
      </c>
      <c r="V831" s="105" t="e">
        <f aca="false">P831*U831</f>
        <v>#NAME?</v>
      </c>
      <c r="W831" s="105" t="e">
        <f aca="false">IF(EXACT(O831,Y831),M831,M831*(1-'Расчет Прайс'!$D$10))</f>
        <v>#NAME?</v>
      </c>
      <c r="X831" s="105" t="e">
        <f aca="false">P831*W831</f>
        <v>#NAME?</v>
      </c>
      <c r="Y831" s="106" t="s">
        <v>101</v>
      </c>
      <c r="Z831" s="107" t="n">
        <f aca="false">IF(EXACT(O831;Y831);Q831;0)</f>
        <v>0</v>
      </c>
      <c r="AA831" s="107" t="n">
        <f aca="false">IF(Z831=0;Q831;0)</f>
        <v>0</v>
      </c>
      <c r="AB831" s="108" t="e">
        <f aca="false">IF(U831=0;"";L831/U831-1)</f>
        <v>#NAME?</v>
      </c>
      <c r="AC831" s="108" t="e">
        <f aca="false">IF(W831=0;"";L831/W831-1)</f>
        <v>#NAME?</v>
      </c>
    </row>
    <row collapsed="false" customFormat="false" customHeight="true" hidden="false" ht="50.1" outlineLevel="0" r="832">
      <c r="A832" s="88"/>
      <c r="B832" s="88"/>
      <c r="C832" s="89"/>
      <c r="D832" s="89"/>
      <c r="E832" s="90"/>
      <c r="F832" s="91"/>
      <c r="G832" s="92"/>
      <c r="H832" s="93"/>
      <c r="I832" s="94"/>
      <c r="J832" s="95"/>
      <c r="K832" s="96"/>
      <c r="L832" s="97"/>
      <c r="M832" s="98"/>
      <c r="N832" s="99"/>
      <c r="O832" s="100"/>
      <c r="P832" s="101"/>
      <c r="Q832" s="97" t="n">
        <f aca="false">P832*M832</f>
        <v>0</v>
      </c>
      <c r="R832" s="102"/>
      <c r="S832" s="103"/>
      <c r="T832" s="109"/>
      <c r="U832" s="105" t="e">
        <f aca="false">IF(EXACT(O832,Y832),M832,M832*(1-'Расчет ПРЕДЗАКАЗ'!$D$10))</f>
        <v>#NAME?</v>
      </c>
      <c r="V832" s="105" t="e">
        <f aca="false">P832*U832</f>
        <v>#NAME?</v>
      </c>
      <c r="W832" s="105" t="e">
        <f aca="false">IF(EXACT(O832,Y832),M832,M832*(1-'Расчет Прайс'!$D$10))</f>
        <v>#NAME?</v>
      </c>
      <c r="X832" s="105" t="e">
        <f aca="false">P832*W832</f>
        <v>#NAME?</v>
      </c>
      <c r="Y832" s="106" t="s">
        <v>101</v>
      </c>
      <c r="Z832" s="107" t="n">
        <f aca="false">IF(EXACT(O832;Y832);Q832;0)</f>
        <v>0</v>
      </c>
      <c r="AA832" s="107" t="n">
        <f aca="false">IF(Z832=0;Q832;0)</f>
        <v>0</v>
      </c>
      <c r="AB832" s="108" t="e">
        <f aca="false">IF(U832=0;"";L832/U832-1)</f>
        <v>#NAME?</v>
      </c>
      <c r="AC832" s="108" t="e">
        <f aca="false">IF(W832=0;"";L832/W832-1)</f>
        <v>#NAME?</v>
      </c>
    </row>
    <row collapsed="false" customFormat="false" customHeight="true" hidden="false" ht="50.1" outlineLevel="0" r="833">
      <c r="A833" s="88"/>
      <c r="B833" s="88"/>
      <c r="C833" s="89"/>
      <c r="D833" s="89"/>
      <c r="E833" s="90"/>
      <c r="F833" s="91"/>
      <c r="G833" s="92"/>
      <c r="H833" s="93"/>
      <c r="I833" s="94"/>
      <c r="J833" s="95"/>
      <c r="K833" s="96"/>
      <c r="L833" s="97"/>
      <c r="M833" s="98"/>
      <c r="N833" s="112"/>
      <c r="O833" s="100"/>
      <c r="P833" s="101"/>
      <c r="Q833" s="97" t="n">
        <f aca="false">P833*M833</f>
        <v>0</v>
      </c>
      <c r="R833" s="110"/>
      <c r="S833" s="103"/>
      <c r="T833" s="111"/>
      <c r="U833" s="105" t="e">
        <f aca="false">IF(EXACT(O833,Y833),M833,M833*(1-'Расчет ПРЕДЗАКАЗ'!$D$10))</f>
        <v>#NAME?</v>
      </c>
      <c r="V833" s="105" t="e">
        <f aca="false">P833*U833</f>
        <v>#NAME?</v>
      </c>
      <c r="W833" s="105" t="e">
        <f aca="false">IF(EXACT(O833,Y833),M833,M833*(1-'Расчет Прайс'!$D$10))</f>
        <v>#NAME?</v>
      </c>
      <c r="X833" s="105" t="e">
        <f aca="false">P833*W833</f>
        <v>#NAME?</v>
      </c>
      <c r="Y833" s="106" t="s">
        <v>101</v>
      </c>
      <c r="Z833" s="107" t="n">
        <f aca="false">IF(EXACT(O833;Y833);Q833;0)</f>
        <v>0</v>
      </c>
      <c r="AA833" s="107" t="n">
        <f aca="false">IF(Z833=0;Q833;0)</f>
        <v>0</v>
      </c>
      <c r="AB833" s="108" t="e">
        <f aca="false">IF(U833=0;"";L833/U833-1)</f>
        <v>#NAME?</v>
      </c>
      <c r="AC833" s="108" t="e">
        <f aca="false">IF(W833=0;"";L833/W833-1)</f>
        <v>#NAME?</v>
      </c>
    </row>
    <row collapsed="false" customFormat="false" customHeight="true" hidden="false" ht="50.1" outlineLevel="0" r="834">
      <c r="A834" s="88"/>
      <c r="B834" s="88"/>
      <c r="C834" s="89"/>
      <c r="D834" s="89"/>
      <c r="E834" s="90"/>
      <c r="F834" s="91"/>
      <c r="G834" s="92"/>
      <c r="H834" s="93"/>
      <c r="I834" s="94"/>
      <c r="J834" s="95"/>
      <c r="K834" s="96"/>
      <c r="L834" s="97"/>
      <c r="M834" s="98"/>
      <c r="N834" s="112"/>
      <c r="O834" s="100"/>
      <c r="P834" s="101"/>
      <c r="Q834" s="97" t="n">
        <f aca="false">P834*M834</f>
        <v>0</v>
      </c>
      <c r="R834" s="110"/>
      <c r="S834" s="103"/>
      <c r="T834" s="111"/>
      <c r="U834" s="105" t="e">
        <f aca="false">IF(EXACT(O834,Y834),M834,M834*(1-'Расчет ПРЕДЗАКАЗ'!$D$10))</f>
        <v>#NAME?</v>
      </c>
      <c r="V834" s="105" t="e">
        <f aca="false">P834*U834</f>
        <v>#NAME?</v>
      </c>
      <c r="W834" s="105" t="e">
        <f aca="false">IF(EXACT(O834,Y834),M834,M834*(1-'Расчет Прайс'!$D$10))</f>
        <v>#NAME?</v>
      </c>
      <c r="X834" s="105" t="e">
        <f aca="false">P834*W834</f>
        <v>#NAME?</v>
      </c>
      <c r="Y834" s="106" t="s">
        <v>101</v>
      </c>
      <c r="Z834" s="107" t="n">
        <f aca="false">IF(EXACT(O834;Y834);Q834;0)</f>
        <v>0</v>
      </c>
      <c r="AA834" s="107" t="n">
        <f aca="false">IF(Z834=0;Q834;0)</f>
        <v>0</v>
      </c>
      <c r="AB834" s="108" t="e">
        <f aca="false">IF(U834=0;"";L834/U834-1)</f>
        <v>#NAME?</v>
      </c>
      <c r="AC834" s="108" t="e">
        <f aca="false">IF(W834=0;"";L834/W834-1)</f>
        <v>#NAME?</v>
      </c>
    </row>
    <row collapsed="false" customFormat="false" customHeight="true" hidden="false" ht="50.1" outlineLevel="0" r="835">
      <c r="A835" s="88"/>
      <c r="B835" s="88"/>
      <c r="C835" s="89"/>
      <c r="D835" s="89"/>
      <c r="E835" s="90"/>
      <c r="F835" s="91"/>
      <c r="G835" s="92"/>
      <c r="H835" s="93"/>
      <c r="I835" s="94"/>
      <c r="J835" s="95"/>
      <c r="K835" s="96"/>
      <c r="L835" s="97"/>
      <c r="M835" s="98"/>
      <c r="N835" s="110"/>
      <c r="O835" s="100"/>
      <c r="P835" s="101"/>
      <c r="Q835" s="97" t="n">
        <f aca="false">P835*M835</f>
        <v>0</v>
      </c>
      <c r="R835" s="110"/>
      <c r="S835" s="103"/>
      <c r="T835" s="111"/>
      <c r="U835" s="105" t="e">
        <f aca="false">IF(EXACT(O835,Y835),M835,M835*(1-'Расчет ПРЕДЗАКАЗ'!$D$10))</f>
        <v>#NAME?</v>
      </c>
      <c r="V835" s="105" t="e">
        <f aca="false">P835*U835</f>
        <v>#NAME?</v>
      </c>
      <c r="W835" s="105" t="e">
        <f aca="false">IF(EXACT(O835,Y835),M835,M835*(1-'Расчет Прайс'!$D$10))</f>
        <v>#NAME?</v>
      </c>
      <c r="X835" s="105" t="e">
        <f aca="false">P835*W835</f>
        <v>#NAME?</v>
      </c>
      <c r="Y835" s="106" t="s">
        <v>101</v>
      </c>
      <c r="Z835" s="107" t="n">
        <f aca="false">IF(EXACT(O835;Y835);Q835;0)</f>
        <v>0</v>
      </c>
      <c r="AA835" s="107" t="n">
        <f aca="false">IF(Z835=0;Q835;0)</f>
        <v>0</v>
      </c>
      <c r="AB835" s="108" t="e">
        <f aca="false">IF(U835=0;"";L835/U835-1)</f>
        <v>#NAME?</v>
      </c>
      <c r="AC835" s="108" t="e">
        <f aca="false">IF(W835=0;"";L835/W835-1)</f>
        <v>#NAME?</v>
      </c>
    </row>
    <row collapsed="false" customFormat="false" customHeight="true" hidden="false" ht="50.1" outlineLevel="0" r="836">
      <c r="A836" s="88"/>
      <c r="B836" s="88"/>
      <c r="C836" s="89"/>
      <c r="D836" s="89"/>
      <c r="E836" s="90"/>
      <c r="F836" s="91"/>
      <c r="G836" s="92"/>
      <c r="H836" s="93"/>
      <c r="I836" s="94"/>
      <c r="J836" s="95"/>
      <c r="K836" s="96"/>
      <c r="L836" s="97"/>
      <c r="M836" s="98"/>
      <c r="N836" s="110"/>
      <c r="O836" s="100"/>
      <c r="P836" s="101"/>
      <c r="Q836" s="97" t="n">
        <f aca="false">P836*M836</f>
        <v>0</v>
      </c>
      <c r="R836" s="110"/>
      <c r="S836" s="103"/>
      <c r="T836" s="111"/>
      <c r="U836" s="105" t="e">
        <f aca="false">IF(EXACT(O836,Y836),M836,M836*(1-'Расчет ПРЕДЗАКАЗ'!$D$10))</f>
        <v>#NAME?</v>
      </c>
      <c r="V836" s="105" t="e">
        <f aca="false">P836*U836</f>
        <v>#NAME?</v>
      </c>
      <c r="W836" s="105" t="e">
        <f aca="false">IF(EXACT(O836,Y836),M836,M836*(1-'Расчет Прайс'!$D$10))</f>
        <v>#NAME?</v>
      </c>
      <c r="X836" s="105" t="e">
        <f aca="false">P836*W836</f>
        <v>#NAME?</v>
      </c>
      <c r="Y836" s="106" t="s">
        <v>101</v>
      </c>
      <c r="Z836" s="107" t="n">
        <f aca="false">IF(EXACT(O836;Y836);Q836;0)</f>
        <v>0</v>
      </c>
      <c r="AA836" s="107" t="n">
        <f aca="false">IF(Z836=0;Q836;0)</f>
        <v>0</v>
      </c>
      <c r="AB836" s="108" t="e">
        <f aca="false">IF(U836=0;"";L836/U836-1)</f>
        <v>#NAME?</v>
      </c>
      <c r="AC836" s="108" t="e">
        <f aca="false">IF(W836=0;"";L836/W836-1)</f>
        <v>#NAME?</v>
      </c>
    </row>
    <row collapsed="false" customFormat="false" customHeight="true" hidden="false" ht="50.1" outlineLevel="0" r="837">
      <c r="A837" s="88"/>
      <c r="B837" s="88"/>
      <c r="C837" s="89"/>
      <c r="D837" s="89"/>
      <c r="E837" s="90"/>
      <c r="F837" s="91"/>
      <c r="G837" s="92"/>
      <c r="H837" s="93"/>
      <c r="I837" s="94"/>
      <c r="J837" s="95"/>
      <c r="K837" s="96"/>
      <c r="L837" s="97"/>
      <c r="M837" s="98"/>
      <c r="N837" s="110"/>
      <c r="O837" s="100"/>
      <c r="P837" s="101"/>
      <c r="Q837" s="97" t="n">
        <f aca="false">P837*M837</f>
        <v>0</v>
      </c>
      <c r="R837" s="110"/>
      <c r="S837" s="103"/>
      <c r="T837" s="111"/>
      <c r="U837" s="105" t="e">
        <f aca="false">IF(EXACT(O837,Y837),M837,M837*(1-'Расчет ПРЕДЗАКАЗ'!$D$10))</f>
        <v>#NAME?</v>
      </c>
      <c r="V837" s="105" t="e">
        <f aca="false">P837*U837</f>
        <v>#NAME?</v>
      </c>
      <c r="W837" s="105" t="e">
        <f aca="false">IF(EXACT(O837,Y837),M837,M837*(1-'Расчет Прайс'!$D$10))</f>
        <v>#NAME?</v>
      </c>
      <c r="X837" s="105" t="e">
        <f aca="false">P837*W837</f>
        <v>#NAME?</v>
      </c>
      <c r="Y837" s="106" t="s">
        <v>101</v>
      </c>
      <c r="Z837" s="107" t="n">
        <f aca="false">IF(EXACT(O837;Y837);Q837;0)</f>
        <v>0</v>
      </c>
      <c r="AA837" s="107" t="n">
        <f aca="false">IF(Z837=0;Q837;0)</f>
        <v>0</v>
      </c>
      <c r="AB837" s="108" t="e">
        <f aca="false">IF(U837=0;"";L837/U837-1)</f>
        <v>#NAME?</v>
      </c>
      <c r="AC837" s="108" t="e">
        <f aca="false">IF(W837=0;"";L837/W837-1)</f>
        <v>#NAME?</v>
      </c>
    </row>
    <row collapsed="false" customFormat="false" customHeight="true" hidden="false" ht="50.1" outlineLevel="0" r="838">
      <c r="A838" s="88"/>
      <c r="B838" s="88"/>
      <c r="C838" s="89"/>
      <c r="D838" s="89"/>
      <c r="E838" s="90"/>
      <c r="F838" s="91"/>
      <c r="G838" s="92"/>
      <c r="H838" s="93"/>
      <c r="I838" s="94"/>
      <c r="J838" s="95"/>
      <c r="K838" s="96"/>
      <c r="L838" s="97"/>
      <c r="M838" s="98"/>
      <c r="N838" s="110"/>
      <c r="O838" s="100"/>
      <c r="P838" s="101"/>
      <c r="Q838" s="97" t="n">
        <f aca="false">P838*M838</f>
        <v>0</v>
      </c>
      <c r="R838" s="110"/>
      <c r="S838" s="103"/>
      <c r="T838" s="111"/>
      <c r="U838" s="105" t="e">
        <f aca="false">IF(EXACT(O838,Y838),M838,M838*(1-'Расчет ПРЕДЗАКАЗ'!$D$10))</f>
        <v>#NAME?</v>
      </c>
      <c r="V838" s="105" t="e">
        <f aca="false">P838*U838</f>
        <v>#NAME?</v>
      </c>
      <c r="W838" s="105" t="e">
        <f aca="false">IF(EXACT(O838,Y838),M838,M838*(1-'Расчет Прайс'!$D$10))</f>
        <v>#NAME?</v>
      </c>
      <c r="X838" s="105" t="e">
        <f aca="false">P838*W838</f>
        <v>#NAME?</v>
      </c>
      <c r="Y838" s="106" t="s">
        <v>101</v>
      </c>
      <c r="Z838" s="107" t="n">
        <f aca="false">IF(EXACT(O838;Y838);Q838;0)</f>
        <v>0</v>
      </c>
      <c r="AA838" s="107" t="n">
        <f aca="false">IF(Z838=0;Q838;0)</f>
        <v>0</v>
      </c>
      <c r="AB838" s="108" t="e">
        <f aca="false">IF(U838=0;"";L838/U838-1)</f>
        <v>#NAME?</v>
      </c>
      <c r="AC838" s="108" t="e">
        <f aca="false">IF(W838=0;"";L838/W838-1)</f>
        <v>#NAME?</v>
      </c>
    </row>
    <row collapsed="false" customFormat="false" customHeight="true" hidden="false" ht="11.25" outlineLevel="0" r="839"/>
    <row collapsed="false" customFormat="false" customHeight="true" hidden="false" ht="50.1" outlineLevel="0" r="840">
      <c r="A840" s="88" t="n">
        <v>215</v>
      </c>
      <c r="B840" s="88" t="s">
        <v>566</v>
      </c>
      <c r="C840" s="89" t="s">
        <v>567</v>
      </c>
      <c r="D840" s="89" t="s">
        <v>93</v>
      </c>
      <c r="E840" s="90" t="s">
        <v>93</v>
      </c>
      <c r="F840" s="91" t="s">
        <v>188</v>
      </c>
      <c r="G840" s="92" t="s">
        <v>376</v>
      </c>
      <c r="H840" s="93" t="s">
        <v>560</v>
      </c>
      <c r="I840" s="94" t="s">
        <v>568</v>
      </c>
      <c r="J840" s="95" t="s">
        <v>98</v>
      </c>
      <c r="K840" s="96" t="s">
        <v>227</v>
      </c>
      <c r="L840" s="97" t="n">
        <v>2350</v>
      </c>
      <c r="M840" s="98" t="n">
        <v>1469</v>
      </c>
      <c r="N840" s="99" t="s">
        <v>569</v>
      </c>
      <c r="O840" s="100" t="s">
        <v>101</v>
      </c>
      <c r="P840" s="101"/>
      <c r="Q840" s="97" t="n">
        <f aca="false">P840*M840</f>
        <v>0</v>
      </c>
      <c r="R840" s="102"/>
      <c r="S840" s="103" t="n">
        <v>129</v>
      </c>
      <c r="T840" s="104"/>
      <c r="U840" s="105" t="n">
        <f aca="false">IF(EXACT(O840,Y840),M840,M840*(1-'Расчет ПРЕДЗАКАЗ'!$D$10))</f>
        <v>1469</v>
      </c>
      <c r="V840" s="105" t="n">
        <f aca="false">P840*U840</f>
        <v>0</v>
      </c>
      <c r="W840" s="105" t="n">
        <f aca="false">IF(EXACT(O840,Y840),M840,M840*(1-'Расчет Прайс'!$D$10))</f>
        <v>1469</v>
      </c>
      <c r="X840" s="105" t="n">
        <f aca="false">P840*W840</f>
        <v>0</v>
      </c>
      <c r="Y840" s="106" t="s">
        <v>101</v>
      </c>
      <c r="Z840" s="107" t="n">
        <f aca="false">IF(EXACT(O840;Y840);Q840;0)</f>
        <v>0</v>
      </c>
      <c r="AA840" s="107" t="n">
        <f aca="false">IF(Z840=0;Q840;0)</f>
        <v>0</v>
      </c>
      <c r="AB840" s="108" t="n">
        <f aca="false">IF(U840=0,"",L840/U840-1)</f>
        <v>0.599727705922396</v>
      </c>
      <c r="AC840" s="108" t="n">
        <f aca="false">IF(W840=0,"",L840/W840-1)</f>
        <v>0.599727705922396</v>
      </c>
    </row>
    <row collapsed="false" customFormat="false" customHeight="true" hidden="false" ht="50.1" outlineLevel="0" r="841">
      <c r="A841" s="88"/>
      <c r="B841" s="88"/>
      <c r="C841" s="89"/>
      <c r="D841" s="89"/>
      <c r="E841" s="90"/>
      <c r="F841" s="91"/>
      <c r="G841" s="92"/>
      <c r="H841" s="93"/>
      <c r="I841" s="94"/>
      <c r="J841" s="95"/>
      <c r="K841" s="96" t="s">
        <v>229</v>
      </c>
      <c r="L841" s="97" t="n">
        <v>2350</v>
      </c>
      <c r="M841" s="98" t="n">
        <v>1469</v>
      </c>
      <c r="N841" s="99" t="s">
        <v>570</v>
      </c>
      <c r="O841" s="100" t="s">
        <v>101</v>
      </c>
      <c r="P841" s="101"/>
      <c r="Q841" s="97" t="n">
        <f aca="false">P841*M841</f>
        <v>0</v>
      </c>
      <c r="R841" s="102"/>
      <c r="S841" s="103" t="n">
        <v>10</v>
      </c>
      <c r="T841" s="109"/>
      <c r="U841" s="105" t="n">
        <f aca="false">IF(EXACT(O841,Y841),M841,M841*(1-'Расчет ПРЕДЗАКАЗ'!$D$10))</f>
        <v>1469</v>
      </c>
      <c r="V841" s="105" t="n">
        <f aca="false">P841*U841</f>
        <v>0</v>
      </c>
      <c r="W841" s="105" t="n">
        <f aca="false">IF(EXACT(O841,Y841),M841,M841*(1-'Расчет Прайс'!$D$10))</f>
        <v>1469</v>
      </c>
      <c r="X841" s="105" t="n">
        <f aca="false">P841*W841</f>
        <v>0</v>
      </c>
      <c r="Y841" s="106" t="s">
        <v>101</v>
      </c>
      <c r="Z841" s="107" t="n">
        <f aca="false">IF(EXACT(O841;Y841);Q841;0)</f>
        <v>0</v>
      </c>
      <c r="AA841" s="107" t="n">
        <f aca="false">IF(Z841=0;Q841;0)</f>
        <v>0</v>
      </c>
      <c r="AB841" s="108" t="n">
        <f aca="false">IF(U841=0;"";L841/U841-1)</f>
        <v>0.599727705922396</v>
      </c>
      <c r="AC841" s="108" t="n">
        <f aca="false">IF(W841=0;"";L841/W841-1)</f>
        <v>0.599727705922396</v>
      </c>
    </row>
    <row collapsed="false" customFormat="false" customHeight="true" hidden="false" ht="50.1" outlineLevel="0" r="842">
      <c r="A842" s="88"/>
      <c r="B842" s="88"/>
      <c r="C842" s="89"/>
      <c r="D842" s="89"/>
      <c r="E842" s="90"/>
      <c r="F842" s="91"/>
      <c r="G842" s="92"/>
      <c r="H842" s="93"/>
      <c r="I842" s="94"/>
      <c r="J842" s="95"/>
      <c r="K842" s="96" t="s">
        <v>231</v>
      </c>
      <c r="L842" s="97" t="n">
        <v>2350</v>
      </c>
      <c r="M842" s="98" t="n">
        <v>1469</v>
      </c>
      <c r="N842" s="99" t="s">
        <v>571</v>
      </c>
      <c r="O842" s="100" t="s">
        <v>101</v>
      </c>
      <c r="P842" s="101"/>
      <c r="Q842" s="97" t="n">
        <f aca="false">P842*M842</f>
        <v>0</v>
      </c>
      <c r="R842" s="102"/>
      <c r="S842" s="103" t="n">
        <v>11</v>
      </c>
      <c r="T842" s="109"/>
      <c r="U842" s="105" t="n">
        <f aca="false">IF(EXACT(O842,Y842),M842,M842*(1-'Расчет ПРЕДЗАКАЗ'!$D$10))</f>
        <v>1469</v>
      </c>
      <c r="V842" s="105" t="n">
        <f aca="false">P842*U842</f>
        <v>0</v>
      </c>
      <c r="W842" s="105" t="n">
        <f aca="false">IF(EXACT(O842,Y842),M842,M842*(1-'Расчет Прайс'!$D$10))</f>
        <v>1469</v>
      </c>
      <c r="X842" s="105" t="n">
        <f aca="false">P842*W842</f>
        <v>0</v>
      </c>
      <c r="Y842" s="106" t="s">
        <v>101</v>
      </c>
      <c r="Z842" s="107" t="n">
        <f aca="false">IF(EXACT(O842;Y842);Q842;0)</f>
        <v>0</v>
      </c>
      <c r="AA842" s="107" t="n">
        <f aca="false">IF(Z842=0;Q842;0)</f>
        <v>0</v>
      </c>
      <c r="AB842" s="108" t="n">
        <f aca="false">IF(U842=0;"";L842/U842-1)</f>
        <v>0.599727705922396</v>
      </c>
      <c r="AC842" s="108" t="n">
        <f aca="false">IF(W842=0;"";L842/W842-1)</f>
        <v>0.599727705922396</v>
      </c>
    </row>
    <row collapsed="false" customFormat="false" customHeight="true" hidden="false" ht="50.1" outlineLevel="0" r="843">
      <c r="A843" s="88"/>
      <c r="B843" s="88"/>
      <c r="C843" s="89"/>
      <c r="D843" s="89"/>
      <c r="E843" s="90"/>
      <c r="F843" s="91"/>
      <c r="G843" s="92"/>
      <c r="H843" s="93"/>
      <c r="I843" s="94"/>
      <c r="J843" s="95"/>
      <c r="K843" s="96" t="s">
        <v>150</v>
      </c>
      <c r="L843" s="97" t="n">
        <v>2350</v>
      </c>
      <c r="M843" s="98" t="n">
        <v>1469</v>
      </c>
      <c r="N843" s="99" t="s">
        <v>572</v>
      </c>
      <c r="O843" s="100" t="s">
        <v>101</v>
      </c>
      <c r="P843" s="101"/>
      <c r="Q843" s="97" t="n">
        <f aca="false">P843*M843</f>
        <v>0</v>
      </c>
      <c r="R843" s="102"/>
      <c r="S843" s="103" t="n">
        <v>45</v>
      </c>
      <c r="T843" s="109"/>
      <c r="U843" s="105" t="n">
        <f aca="false">IF(EXACT(O843,Y843),M843,M843*(1-'Расчет ПРЕДЗАКАЗ'!$D$10))</f>
        <v>1469</v>
      </c>
      <c r="V843" s="105" t="n">
        <f aca="false">P843*U843</f>
        <v>0</v>
      </c>
      <c r="W843" s="105" t="n">
        <f aca="false">IF(EXACT(O843,Y843),M843,M843*(1-'Расчет Прайс'!$D$10))</f>
        <v>1469</v>
      </c>
      <c r="X843" s="105" t="n">
        <f aca="false">P843*W843</f>
        <v>0</v>
      </c>
      <c r="Y843" s="106" t="s">
        <v>101</v>
      </c>
      <c r="Z843" s="107" t="n">
        <f aca="false">IF(EXACT(O843;Y843);Q843;0)</f>
        <v>0</v>
      </c>
      <c r="AA843" s="107" t="n">
        <f aca="false">IF(Z843=0;Q843;0)</f>
        <v>0</v>
      </c>
      <c r="AB843" s="108" t="n">
        <f aca="false">IF(U843=0;"";L843/U843-1)</f>
        <v>0.599727705922396</v>
      </c>
      <c r="AC843" s="108" t="n">
        <f aca="false">IF(W843=0;"";L843/W843-1)</f>
        <v>0.599727705922396</v>
      </c>
    </row>
    <row collapsed="false" customFormat="false" customHeight="true" hidden="false" ht="50.1" outlineLevel="0" r="844">
      <c r="A844" s="88"/>
      <c r="B844" s="88"/>
      <c r="C844" s="89"/>
      <c r="D844" s="89"/>
      <c r="E844" s="90"/>
      <c r="F844" s="91"/>
      <c r="G844" s="92"/>
      <c r="H844" s="93"/>
      <c r="I844" s="94"/>
      <c r="J844" s="95"/>
      <c r="K844" s="96"/>
      <c r="L844" s="97"/>
      <c r="M844" s="98"/>
      <c r="N844" s="99"/>
      <c r="O844" s="100"/>
      <c r="P844" s="101"/>
      <c r="Q844" s="97" t="n">
        <f aca="false">P844*M844</f>
        <v>0</v>
      </c>
      <c r="R844" s="102"/>
      <c r="S844" s="103"/>
      <c r="T844" s="109"/>
      <c r="U844" s="105" t="e">
        <f aca="false">IF(EXACT(O844,Y844),M844,M844*(1-'Расчет ПРЕДЗАКАЗ'!$D$10))</f>
        <v>#NAME?</v>
      </c>
      <c r="V844" s="105" t="e">
        <f aca="false">P844*U844</f>
        <v>#NAME?</v>
      </c>
      <c r="W844" s="105" t="e">
        <f aca="false">IF(EXACT(O844,Y844),M844,M844*(1-'Расчет Прайс'!$D$10))</f>
        <v>#NAME?</v>
      </c>
      <c r="X844" s="105" t="e">
        <f aca="false">P844*W844</f>
        <v>#NAME?</v>
      </c>
      <c r="Y844" s="106" t="s">
        <v>101</v>
      </c>
      <c r="Z844" s="107" t="n">
        <f aca="false">IF(EXACT(O844;Y844);Q844;0)</f>
        <v>0</v>
      </c>
      <c r="AA844" s="107" t="n">
        <f aca="false">IF(Z844=0;Q844;0)</f>
        <v>0</v>
      </c>
      <c r="AB844" s="108" t="e">
        <f aca="false">IF(U844=0;"";L844/U844-1)</f>
        <v>#NAME?</v>
      </c>
      <c r="AC844" s="108" t="e">
        <f aca="false">IF(W844=0;"";L844/W844-1)</f>
        <v>#NAME?</v>
      </c>
    </row>
    <row collapsed="false" customFormat="false" customHeight="true" hidden="false" ht="50.1" outlineLevel="0" r="845">
      <c r="A845" s="88"/>
      <c r="B845" s="88"/>
      <c r="C845" s="89"/>
      <c r="D845" s="89"/>
      <c r="E845" s="90"/>
      <c r="F845" s="91"/>
      <c r="G845" s="92"/>
      <c r="H845" s="93"/>
      <c r="I845" s="94"/>
      <c r="J845" s="95"/>
      <c r="K845" s="96"/>
      <c r="L845" s="97"/>
      <c r="M845" s="98"/>
      <c r="N845" s="99"/>
      <c r="O845" s="100"/>
      <c r="P845" s="101"/>
      <c r="Q845" s="97" t="n">
        <f aca="false">P845*M845</f>
        <v>0</v>
      </c>
      <c r="R845" s="102"/>
      <c r="S845" s="103"/>
      <c r="T845" s="109"/>
      <c r="U845" s="105" t="e">
        <f aca="false">IF(EXACT(O845,Y845),M845,M845*(1-'Расчет ПРЕДЗАКАЗ'!$D$10))</f>
        <v>#NAME?</v>
      </c>
      <c r="V845" s="105" t="e">
        <f aca="false">P845*U845</f>
        <v>#NAME?</v>
      </c>
      <c r="W845" s="105" t="e">
        <f aca="false">IF(EXACT(O845,Y845),M845,M845*(1-'Расчет Прайс'!$D$10))</f>
        <v>#NAME?</v>
      </c>
      <c r="X845" s="105" t="e">
        <f aca="false">P845*W845</f>
        <v>#NAME?</v>
      </c>
      <c r="Y845" s="106" t="s">
        <v>101</v>
      </c>
      <c r="Z845" s="107" t="n">
        <f aca="false">IF(EXACT(O845;Y845);Q845;0)</f>
        <v>0</v>
      </c>
      <c r="AA845" s="107" t="n">
        <f aca="false">IF(Z845=0;Q845;0)</f>
        <v>0</v>
      </c>
      <c r="AB845" s="108" t="e">
        <f aca="false">IF(U845=0;"";L845/U845-1)</f>
        <v>#NAME?</v>
      </c>
      <c r="AC845" s="108" t="e">
        <f aca="false">IF(W845=0;"";L845/W845-1)</f>
        <v>#NAME?</v>
      </c>
    </row>
    <row collapsed="false" customFormat="false" customHeight="true" hidden="false" ht="50.1" outlineLevel="0" r="846">
      <c r="A846" s="88"/>
      <c r="B846" s="88"/>
      <c r="C846" s="89"/>
      <c r="D846" s="89"/>
      <c r="E846" s="90"/>
      <c r="F846" s="91"/>
      <c r="G846" s="92"/>
      <c r="H846" s="93"/>
      <c r="I846" s="94"/>
      <c r="J846" s="95"/>
      <c r="K846" s="96"/>
      <c r="L846" s="97"/>
      <c r="M846" s="98"/>
      <c r="N846" s="99"/>
      <c r="O846" s="100"/>
      <c r="P846" s="101"/>
      <c r="Q846" s="97" t="n">
        <f aca="false">P846*M846</f>
        <v>0</v>
      </c>
      <c r="R846" s="102"/>
      <c r="S846" s="103"/>
      <c r="T846" s="109"/>
      <c r="U846" s="105" t="e">
        <f aca="false">IF(EXACT(O846,Y846),M846,M846*(1-'Расчет ПРЕДЗАКАЗ'!$D$10))</f>
        <v>#NAME?</v>
      </c>
      <c r="V846" s="105" t="e">
        <f aca="false">P846*U846</f>
        <v>#NAME?</v>
      </c>
      <c r="W846" s="105" t="e">
        <f aca="false">IF(EXACT(O846,Y846),M846,M846*(1-'Расчет Прайс'!$D$10))</f>
        <v>#NAME?</v>
      </c>
      <c r="X846" s="105" t="e">
        <f aca="false">P846*W846</f>
        <v>#NAME?</v>
      </c>
      <c r="Y846" s="106" t="s">
        <v>101</v>
      </c>
      <c r="Z846" s="107" t="n">
        <f aca="false">IF(EXACT(O846;Y846);Q846;0)</f>
        <v>0</v>
      </c>
      <c r="AA846" s="107" t="n">
        <f aca="false">IF(Z846=0;Q846;0)</f>
        <v>0</v>
      </c>
      <c r="AB846" s="108" t="e">
        <f aca="false">IF(U846=0;"";L846/U846-1)</f>
        <v>#NAME?</v>
      </c>
      <c r="AC846" s="108" t="e">
        <f aca="false">IF(W846=0;"";L846/W846-1)</f>
        <v>#NAME?</v>
      </c>
    </row>
    <row collapsed="false" customFormat="false" customHeight="true" hidden="false" ht="50.1" outlineLevel="0" r="847">
      <c r="A847" s="88"/>
      <c r="B847" s="88"/>
      <c r="C847" s="89"/>
      <c r="D847" s="89"/>
      <c r="E847" s="90"/>
      <c r="F847" s="91"/>
      <c r="G847" s="92"/>
      <c r="H847" s="93"/>
      <c r="I847" s="94"/>
      <c r="J847" s="95"/>
      <c r="K847" s="96"/>
      <c r="L847" s="97"/>
      <c r="M847" s="98"/>
      <c r="N847" s="99"/>
      <c r="O847" s="100"/>
      <c r="P847" s="101"/>
      <c r="Q847" s="97" t="n">
        <f aca="false">P847*M847</f>
        <v>0</v>
      </c>
      <c r="R847" s="102"/>
      <c r="S847" s="103"/>
      <c r="T847" s="109"/>
      <c r="U847" s="105" t="e">
        <f aca="false">IF(EXACT(O847,Y847),M847,M847*(1-'Расчет ПРЕДЗАКАЗ'!$D$10))</f>
        <v>#NAME?</v>
      </c>
      <c r="V847" s="105" t="e">
        <f aca="false">P847*U847</f>
        <v>#NAME?</v>
      </c>
      <c r="W847" s="105" t="e">
        <f aca="false">IF(EXACT(O847,Y847),M847,M847*(1-'Расчет Прайс'!$D$10))</f>
        <v>#NAME?</v>
      </c>
      <c r="X847" s="105" t="e">
        <f aca="false">P847*W847</f>
        <v>#NAME?</v>
      </c>
      <c r="Y847" s="106" t="s">
        <v>101</v>
      </c>
      <c r="Z847" s="107" t="n">
        <f aca="false">IF(EXACT(O847;Y847);Q847;0)</f>
        <v>0</v>
      </c>
      <c r="AA847" s="107" t="n">
        <f aca="false">IF(Z847=0;Q847;0)</f>
        <v>0</v>
      </c>
      <c r="AB847" s="108" t="e">
        <f aca="false">IF(U847=0;"";L847/U847-1)</f>
        <v>#NAME?</v>
      </c>
      <c r="AC847" s="108" t="e">
        <f aca="false">IF(W847=0;"";L847/W847-1)</f>
        <v>#NAME?</v>
      </c>
    </row>
    <row collapsed="false" customFormat="false" customHeight="true" hidden="false" ht="50.1" outlineLevel="0" r="848">
      <c r="A848" s="88"/>
      <c r="B848" s="88"/>
      <c r="C848" s="89"/>
      <c r="D848" s="89"/>
      <c r="E848" s="90"/>
      <c r="F848" s="91"/>
      <c r="G848" s="92"/>
      <c r="H848" s="93"/>
      <c r="I848" s="94"/>
      <c r="J848" s="95"/>
      <c r="K848" s="96"/>
      <c r="L848" s="97"/>
      <c r="M848" s="98"/>
      <c r="N848" s="99"/>
      <c r="O848" s="100"/>
      <c r="P848" s="101"/>
      <c r="Q848" s="97" t="n">
        <f aca="false">P848*M848</f>
        <v>0</v>
      </c>
      <c r="R848" s="102"/>
      <c r="S848" s="103"/>
      <c r="T848" s="109"/>
      <c r="U848" s="105" t="e">
        <f aca="false">IF(EXACT(O848,Y848),M848,M848*(1-'Расчет ПРЕДЗАКАЗ'!$D$10))</f>
        <v>#NAME?</v>
      </c>
      <c r="V848" s="105" t="e">
        <f aca="false">P848*U848</f>
        <v>#NAME?</v>
      </c>
      <c r="W848" s="105" t="e">
        <f aca="false">IF(EXACT(O848,Y848),M848,M848*(1-'Расчет Прайс'!$D$10))</f>
        <v>#NAME?</v>
      </c>
      <c r="X848" s="105" t="e">
        <f aca="false">P848*W848</f>
        <v>#NAME?</v>
      </c>
      <c r="Y848" s="106" t="s">
        <v>101</v>
      </c>
      <c r="Z848" s="107" t="n">
        <f aca="false">IF(EXACT(O848;Y848);Q848;0)</f>
        <v>0</v>
      </c>
      <c r="AA848" s="107" t="n">
        <f aca="false">IF(Z848=0;Q848;0)</f>
        <v>0</v>
      </c>
      <c r="AB848" s="108" t="e">
        <f aca="false">IF(U848=0;"";L848/U848-1)</f>
        <v>#NAME?</v>
      </c>
      <c r="AC848" s="108" t="e">
        <f aca="false">IF(W848=0;"";L848/W848-1)</f>
        <v>#NAME?</v>
      </c>
    </row>
    <row collapsed="false" customFormat="false" customHeight="true" hidden="false" ht="50.1" outlineLevel="0" r="849">
      <c r="A849" s="88"/>
      <c r="B849" s="88"/>
      <c r="C849" s="89"/>
      <c r="D849" s="89"/>
      <c r="E849" s="90"/>
      <c r="F849" s="91"/>
      <c r="G849" s="92"/>
      <c r="H849" s="93"/>
      <c r="I849" s="94"/>
      <c r="J849" s="95"/>
      <c r="K849" s="96"/>
      <c r="L849" s="97"/>
      <c r="M849" s="98"/>
      <c r="N849" s="112"/>
      <c r="O849" s="100"/>
      <c r="P849" s="101"/>
      <c r="Q849" s="97" t="n">
        <f aca="false">P849*M849</f>
        <v>0</v>
      </c>
      <c r="R849" s="110"/>
      <c r="S849" s="103"/>
      <c r="T849" s="111"/>
      <c r="U849" s="105" t="e">
        <f aca="false">IF(EXACT(O849,Y849),M849,M849*(1-'Расчет ПРЕДЗАКАЗ'!$D$10))</f>
        <v>#NAME?</v>
      </c>
      <c r="V849" s="105" t="e">
        <f aca="false">P849*U849</f>
        <v>#NAME?</v>
      </c>
      <c r="W849" s="105" t="e">
        <f aca="false">IF(EXACT(O849,Y849),M849,M849*(1-'Расчет Прайс'!$D$10))</f>
        <v>#NAME?</v>
      </c>
      <c r="X849" s="105" t="e">
        <f aca="false">P849*W849</f>
        <v>#NAME?</v>
      </c>
      <c r="Y849" s="106" t="s">
        <v>101</v>
      </c>
      <c r="Z849" s="107" t="n">
        <f aca="false">IF(EXACT(O849;Y849);Q849;0)</f>
        <v>0</v>
      </c>
      <c r="AA849" s="107" t="n">
        <f aca="false">IF(Z849=0;Q849;0)</f>
        <v>0</v>
      </c>
      <c r="AB849" s="108" t="e">
        <f aca="false">IF(U849=0;"";L849/U849-1)</f>
        <v>#NAME?</v>
      </c>
      <c r="AC849" s="108" t="e">
        <f aca="false">IF(W849=0;"";L849/W849-1)</f>
        <v>#NAME?</v>
      </c>
    </row>
    <row collapsed="false" customFormat="false" customHeight="true" hidden="false" ht="50.1" outlineLevel="0" r="850">
      <c r="A850" s="88"/>
      <c r="B850" s="88"/>
      <c r="C850" s="89"/>
      <c r="D850" s="89"/>
      <c r="E850" s="90"/>
      <c r="F850" s="91"/>
      <c r="G850" s="92"/>
      <c r="H850" s="93"/>
      <c r="I850" s="94"/>
      <c r="J850" s="95"/>
      <c r="K850" s="96"/>
      <c r="L850" s="97"/>
      <c r="M850" s="98"/>
      <c r="N850" s="112"/>
      <c r="O850" s="100"/>
      <c r="P850" s="101"/>
      <c r="Q850" s="97" t="n">
        <f aca="false">P850*M850</f>
        <v>0</v>
      </c>
      <c r="R850" s="110"/>
      <c r="S850" s="103"/>
      <c r="T850" s="111"/>
      <c r="U850" s="105" t="e">
        <f aca="false">IF(EXACT(O850,Y850),M850,M850*(1-'Расчет ПРЕДЗАКАЗ'!$D$10))</f>
        <v>#NAME?</v>
      </c>
      <c r="V850" s="105" t="e">
        <f aca="false">P850*U850</f>
        <v>#NAME?</v>
      </c>
      <c r="W850" s="105" t="e">
        <f aca="false">IF(EXACT(O850,Y850),M850,M850*(1-'Расчет Прайс'!$D$10))</f>
        <v>#NAME?</v>
      </c>
      <c r="X850" s="105" t="e">
        <f aca="false">P850*W850</f>
        <v>#NAME?</v>
      </c>
      <c r="Y850" s="106" t="s">
        <v>101</v>
      </c>
      <c r="Z850" s="107" t="n">
        <f aca="false">IF(EXACT(O850;Y850);Q850;0)</f>
        <v>0</v>
      </c>
      <c r="AA850" s="107" t="n">
        <f aca="false">IF(Z850=0;Q850;0)</f>
        <v>0</v>
      </c>
      <c r="AB850" s="108" t="e">
        <f aca="false">IF(U850=0;"";L850/U850-1)</f>
        <v>#NAME?</v>
      </c>
      <c r="AC850" s="108" t="e">
        <f aca="false">IF(W850=0;"";L850/W850-1)</f>
        <v>#NAME?</v>
      </c>
    </row>
    <row collapsed="false" customFormat="false" customHeight="true" hidden="false" ht="50.1" outlineLevel="0" r="851">
      <c r="A851" s="88"/>
      <c r="B851" s="88"/>
      <c r="C851" s="89"/>
      <c r="D851" s="89"/>
      <c r="E851" s="90"/>
      <c r="F851" s="91"/>
      <c r="G851" s="92"/>
      <c r="H851" s="93"/>
      <c r="I851" s="94"/>
      <c r="J851" s="95"/>
      <c r="K851" s="96"/>
      <c r="L851" s="97"/>
      <c r="M851" s="98"/>
      <c r="N851" s="110"/>
      <c r="O851" s="100"/>
      <c r="P851" s="101"/>
      <c r="Q851" s="97" t="n">
        <f aca="false">P851*M851</f>
        <v>0</v>
      </c>
      <c r="R851" s="110"/>
      <c r="S851" s="103"/>
      <c r="T851" s="111"/>
      <c r="U851" s="105" t="e">
        <f aca="false">IF(EXACT(O851,Y851),M851,M851*(1-'Расчет ПРЕДЗАКАЗ'!$D$10))</f>
        <v>#NAME?</v>
      </c>
      <c r="V851" s="105" t="e">
        <f aca="false">P851*U851</f>
        <v>#NAME?</v>
      </c>
      <c r="W851" s="105" t="e">
        <f aca="false">IF(EXACT(O851,Y851),M851,M851*(1-'Расчет Прайс'!$D$10))</f>
        <v>#NAME?</v>
      </c>
      <c r="X851" s="105" t="e">
        <f aca="false">P851*W851</f>
        <v>#NAME?</v>
      </c>
      <c r="Y851" s="106" t="s">
        <v>101</v>
      </c>
      <c r="Z851" s="107" t="n">
        <f aca="false">IF(EXACT(O851;Y851);Q851;0)</f>
        <v>0</v>
      </c>
      <c r="AA851" s="107" t="n">
        <f aca="false">IF(Z851=0;Q851;0)</f>
        <v>0</v>
      </c>
      <c r="AB851" s="108" t="e">
        <f aca="false">IF(U851=0;"";L851/U851-1)</f>
        <v>#NAME?</v>
      </c>
      <c r="AC851" s="108" t="e">
        <f aca="false">IF(W851=0;"";L851/W851-1)</f>
        <v>#NAME?</v>
      </c>
    </row>
    <row collapsed="false" customFormat="false" customHeight="true" hidden="false" ht="50.1" outlineLevel="0" r="852">
      <c r="A852" s="88"/>
      <c r="B852" s="88"/>
      <c r="C852" s="89"/>
      <c r="D852" s="89"/>
      <c r="E852" s="90"/>
      <c r="F852" s="91"/>
      <c r="G852" s="92"/>
      <c r="H852" s="93"/>
      <c r="I852" s="94"/>
      <c r="J852" s="95"/>
      <c r="K852" s="96"/>
      <c r="L852" s="97"/>
      <c r="M852" s="98"/>
      <c r="N852" s="110"/>
      <c r="O852" s="100"/>
      <c r="P852" s="101"/>
      <c r="Q852" s="97" t="n">
        <f aca="false">P852*M852</f>
        <v>0</v>
      </c>
      <c r="R852" s="110"/>
      <c r="S852" s="103"/>
      <c r="T852" s="111"/>
      <c r="U852" s="105" t="e">
        <f aca="false">IF(EXACT(O852,Y852),M852,M852*(1-'Расчет ПРЕДЗАКАЗ'!$D$10))</f>
        <v>#NAME?</v>
      </c>
      <c r="V852" s="105" t="e">
        <f aca="false">P852*U852</f>
        <v>#NAME?</v>
      </c>
      <c r="W852" s="105" t="e">
        <f aca="false">IF(EXACT(O852,Y852),M852,M852*(1-'Расчет Прайс'!$D$10))</f>
        <v>#NAME?</v>
      </c>
      <c r="X852" s="105" t="e">
        <f aca="false">P852*W852</f>
        <v>#NAME?</v>
      </c>
      <c r="Y852" s="106" t="s">
        <v>101</v>
      </c>
      <c r="Z852" s="107" t="n">
        <f aca="false">IF(EXACT(O852;Y852);Q852;0)</f>
        <v>0</v>
      </c>
      <c r="AA852" s="107" t="n">
        <f aca="false">IF(Z852=0;Q852;0)</f>
        <v>0</v>
      </c>
      <c r="AB852" s="108" t="e">
        <f aca="false">IF(U852=0;"";L852/U852-1)</f>
        <v>#NAME?</v>
      </c>
      <c r="AC852" s="108" t="e">
        <f aca="false">IF(W852=0;"";L852/W852-1)</f>
        <v>#NAME?</v>
      </c>
    </row>
    <row collapsed="false" customFormat="false" customHeight="true" hidden="false" ht="50.1" outlineLevel="0" r="853">
      <c r="A853" s="88"/>
      <c r="B853" s="88"/>
      <c r="C853" s="89"/>
      <c r="D853" s="89"/>
      <c r="E853" s="90"/>
      <c r="F853" s="91"/>
      <c r="G853" s="92"/>
      <c r="H853" s="93"/>
      <c r="I853" s="94"/>
      <c r="J853" s="95"/>
      <c r="K853" s="96"/>
      <c r="L853" s="97"/>
      <c r="M853" s="98"/>
      <c r="N853" s="110"/>
      <c r="O853" s="100"/>
      <c r="P853" s="101"/>
      <c r="Q853" s="97" t="n">
        <f aca="false">P853*M853</f>
        <v>0</v>
      </c>
      <c r="R853" s="110"/>
      <c r="S853" s="103"/>
      <c r="T853" s="111"/>
      <c r="U853" s="105" t="e">
        <f aca="false">IF(EXACT(O853,Y853),M853,M853*(1-'Расчет ПРЕДЗАКАЗ'!$D$10))</f>
        <v>#NAME?</v>
      </c>
      <c r="V853" s="105" t="e">
        <f aca="false">P853*U853</f>
        <v>#NAME?</v>
      </c>
      <c r="W853" s="105" t="e">
        <f aca="false">IF(EXACT(O853,Y853),M853,M853*(1-'Расчет Прайс'!$D$10))</f>
        <v>#NAME?</v>
      </c>
      <c r="X853" s="105" t="e">
        <f aca="false">P853*W853</f>
        <v>#NAME?</v>
      </c>
      <c r="Y853" s="106" t="s">
        <v>101</v>
      </c>
      <c r="Z853" s="107" t="n">
        <f aca="false">IF(EXACT(O853;Y853);Q853;0)</f>
        <v>0</v>
      </c>
      <c r="AA853" s="107" t="n">
        <f aca="false">IF(Z853=0;Q853;0)</f>
        <v>0</v>
      </c>
      <c r="AB853" s="108" t="e">
        <f aca="false">IF(U853=0;"";L853/U853-1)</f>
        <v>#NAME?</v>
      </c>
      <c r="AC853" s="108" t="e">
        <f aca="false">IF(W853=0;"";L853/W853-1)</f>
        <v>#NAME?</v>
      </c>
    </row>
    <row collapsed="false" customFormat="false" customHeight="true" hidden="false" ht="50.1" outlineLevel="0" r="854">
      <c r="A854" s="88"/>
      <c r="B854" s="88"/>
      <c r="C854" s="89"/>
      <c r="D854" s="89"/>
      <c r="E854" s="90"/>
      <c r="F854" s="91"/>
      <c r="G854" s="92"/>
      <c r="H854" s="93"/>
      <c r="I854" s="94"/>
      <c r="J854" s="95"/>
      <c r="K854" s="96"/>
      <c r="L854" s="97"/>
      <c r="M854" s="98"/>
      <c r="N854" s="110"/>
      <c r="O854" s="100"/>
      <c r="P854" s="101"/>
      <c r="Q854" s="97" t="n">
        <f aca="false">P854*M854</f>
        <v>0</v>
      </c>
      <c r="R854" s="110"/>
      <c r="S854" s="103"/>
      <c r="T854" s="111"/>
      <c r="U854" s="105" t="e">
        <f aca="false">IF(EXACT(O854,Y854),M854,M854*(1-'Расчет ПРЕДЗАКАЗ'!$D$10))</f>
        <v>#NAME?</v>
      </c>
      <c r="V854" s="105" t="e">
        <f aca="false">P854*U854</f>
        <v>#NAME?</v>
      </c>
      <c r="W854" s="105" t="e">
        <f aca="false">IF(EXACT(O854,Y854),M854,M854*(1-'Расчет Прайс'!$D$10))</f>
        <v>#NAME?</v>
      </c>
      <c r="X854" s="105" t="e">
        <f aca="false">P854*W854</f>
        <v>#NAME?</v>
      </c>
      <c r="Y854" s="106" t="s">
        <v>101</v>
      </c>
      <c r="Z854" s="107" t="n">
        <f aca="false">IF(EXACT(O854;Y854);Q854;0)</f>
        <v>0</v>
      </c>
      <c r="AA854" s="107" t="n">
        <f aca="false">IF(Z854=0;Q854;0)</f>
        <v>0</v>
      </c>
      <c r="AB854" s="108" t="e">
        <f aca="false">IF(U854=0;"";L854/U854-1)</f>
        <v>#NAME?</v>
      </c>
      <c r="AC854" s="108" t="e">
        <f aca="false">IF(W854=0;"";L854/W854-1)</f>
        <v>#NAME?</v>
      </c>
    </row>
    <row collapsed="false" customFormat="false" customHeight="true" hidden="false" ht="11.25" outlineLevel="0" r="855"/>
    <row collapsed="false" customFormat="false" customHeight="true" hidden="false" ht="50.1" outlineLevel="0" r="856">
      <c r="A856" s="88" t="n">
        <v>216</v>
      </c>
      <c r="B856" s="88" t="s">
        <v>573</v>
      </c>
      <c r="C856" s="89" t="s">
        <v>574</v>
      </c>
      <c r="D856" s="89" t="s">
        <v>93</v>
      </c>
      <c r="E856" s="90" t="s">
        <v>93</v>
      </c>
      <c r="F856" s="91" t="s">
        <v>180</v>
      </c>
      <c r="G856" s="92" t="s">
        <v>95</v>
      </c>
      <c r="H856" s="93" t="s">
        <v>575</v>
      </c>
      <c r="I856" s="94" t="s">
        <v>504</v>
      </c>
      <c r="J856" s="95" t="s">
        <v>98</v>
      </c>
      <c r="K856" s="96" t="s">
        <v>227</v>
      </c>
      <c r="L856" s="97" t="n">
        <v>3200</v>
      </c>
      <c r="M856" s="98" t="n">
        <v>1998</v>
      </c>
      <c r="N856" s="99" t="s">
        <v>576</v>
      </c>
      <c r="O856" s="100" t="s">
        <v>101</v>
      </c>
      <c r="P856" s="101"/>
      <c r="Q856" s="97" t="n">
        <f aca="false">P856*M856</f>
        <v>0</v>
      </c>
      <c r="R856" s="102"/>
      <c r="S856" s="103" t="n">
        <v>221</v>
      </c>
      <c r="T856" s="104"/>
      <c r="U856" s="105" t="n">
        <f aca="false">IF(EXACT(O856,Y856),M856,M856*(1-'Расчет ПРЕДЗАКАЗ'!$D$10))</f>
        <v>1998</v>
      </c>
      <c r="V856" s="105" t="n">
        <f aca="false">P856*U856</f>
        <v>0</v>
      </c>
      <c r="W856" s="105" t="n">
        <f aca="false">IF(EXACT(O856,Y856),M856,M856*(1-'Расчет Прайс'!$D$10))</f>
        <v>1998</v>
      </c>
      <c r="X856" s="105" t="n">
        <f aca="false">P856*W856</f>
        <v>0</v>
      </c>
      <c r="Y856" s="106" t="s">
        <v>101</v>
      </c>
      <c r="Z856" s="107" t="n">
        <f aca="false">IF(EXACT(O856;Y856);Q856;0)</f>
        <v>0</v>
      </c>
      <c r="AA856" s="107" t="n">
        <f aca="false">IF(Z856=0;Q856;0)</f>
        <v>0</v>
      </c>
      <c r="AB856" s="108" t="n">
        <f aca="false">IF(U856=0,"",L856/U856-1)</f>
        <v>0.601601601601602</v>
      </c>
      <c r="AC856" s="108" t="n">
        <f aca="false">IF(W856=0,"",L856/W856-1)</f>
        <v>0.601601601601602</v>
      </c>
    </row>
    <row collapsed="false" customFormat="false" customHeight="true" hidden="false" ht="50.1" outlineLevel="0" r="857">
      <c r="A857" s="88"/>
      <c r="B857" s="88"/>
      <c r="C857" s="89"/>
      <c r="D857" s="89"/>
      <c r="E857" s="90"/>
      <c r="F857" s="91"/>
      <c r="G857" s="92"/>
      <c r="H857" s="93"/>
      <c r="I857" s="94"/>
      <c r="J857" s="95"/>
      <c r="K857" s="96" t="s">
        <v>229</v>
      </c>
      <c r="L857" s="97" t="n">
        <v>3200</v>
      </c>
      <c r="M857" s="98" t="n">
        <v>1998</v>
      </c>
      <c r="N857" s="99" t="s">
        <v>577</v>
      </c>
      <c r="O857" s="100" t="s">
        <v>101</v>
      </c>
      <c r="P857" s="101"/>
      <c r="Q857" s="97" t="n">
        <f aca="false">P857*M857</f>
        <v>0</v>
      </c>
      <c r="R857" s="102"/>
      <c r="S857" s="103" t="n">
        <v>166</v>
      </c>
      <c r="T857" s="109"/>
      <c r="U857" s="105" t="n">
        <f aca="false">IF(EXACT(O857,Y857),M857,M857*(1-'Расчет ПРЕДЗАКАЗ'!$D$10))</f>
        <v>1998</v>
      </c>
      <c r="V857" s="105" t="n">
        <f aca="false">P857*U857</f>
        <v>0</v>
      </c>
      <c r="W857" s="105" t="n">
        <f aca="false">IF(EXACT(O857,Y857),M857,M857*(1-'Расчет Прайс'!$D$10))</f>
        <v>1998</v>
      </c>
      <c r="X857" s="105" t="n">
        <f aca="false">P857*W857</f>
        <v>0</v>
      </c>
      <c r="Y857" s="106" t="s">
        <v>101</v>
      </c>
      <c r="Z857" s="107" t="n">
        <f aca="false">IF(EXACT(O857;Y857);Q857;0)</f>
        <v>0</v>
      </c>
      <c r="AA857" s="107" t="n">
        <f aca="false">IF(Z857=0;Q857;0)</f>
        <v>0</v>
      </c>
      <c r="AB857" s="108" t="n">
        <f aca="false">IF(U857=0;"";L857/U857-1)</f>
        <v>0.601601601601602</v>
      </c>
      <c r="AC857" s="108" t="n">
        <f aca="false">IF(W857=0;"";L857/W857-1)</f>
        <v>0.601601601601602</v>
      </c>
    </row>
    <row collapsed="false" customFormat="false" customHeight="true" hidden="false" ht="50.1" outlineLevel="0" r="858">
      <c r="A858" s="88"/>
      <c r="B858" s="88"/>
      <c r="C858" s="89"/>
      <c r="D858" s="89"/>
      <c r="E858" s="90"/>
      <c r="F858" s="91"/>
      <c r="G858" s="92"/>
      <c r="H858" s="93"/>
      <c r="I858" s="94"/>
      <c r="J858" s="95"/>
      <c r="K858" s="96" t="s">
        <v>231</v>
      </c>
      <c r="L858" s="97" t="n">
        <v>3200</v>
      </c>
      <c r="M858" s="98" t="n">
        <v>1998</v>
      </c>
      <c r="N858" s="99" t="s">
        <v>578</v>
      </c>
      <c r="O858" s="100" t="s">
        <v>101</v>
      </c>
      <c r="P858" s="101"/>
      <c r="Q858" s="97" t="n">
        <f aca="false">P858*M858</f>
        <v>0</v>
      </c>
      <c r="R858" s="102"/>
      <c r="S858" s="103" t="n">
        <v>145</v>
      </c>
      <c r="T858" s="109"/>
      <c r="U858" s="105" t="n">
        <f aca="false">IF(EXACT(O858,Y858),M858,M858*(1-'Расчет ПРЕДЗАКАЗ'!$D$10))</f>
        <v>1998</v>
      </c>
      <c r="V858" s="105" t="n">
        <f aca="false">P858*U858</f>
        <v>0</v>
      </c>
      <c r="W858" s="105" t="n">
        <f aca="false">IF(EXACT(O858,Y858),M858,M858*(1-'Расчет Прайс'!$D$10))</f>
        <v>1998</v>
      </c>
      <c r="X858" s="105" t="n">
        <f aca="false">P858*W858</f>
        <v>0</v>
      </c>
      <c r="Y858" s="106" t="s">
        <v>101</v>
      </c>
      <c r="Z858" s="107" t="n">
        <f aca="false">IF(EXACT(O858;Y858);Q858;0)</f>
        <v>0</v>
      </c>
      <c r="AA858" s="107" t="n">
        <f aca="false">IF(Z858=0;Q858;0)</f>
        <v>0</v>
      </c>
      <c r="AB858" s="108" t="n">
        <f aca="false">IF(U858=0;"";L858/U858-1)</f>
        <v>0.601601601601602</v>
      </c>
      <c r="AC858" s="108" t="n">
        <f aca="false">IF(W858=0;"";L858/W858-1)</f>
        <v>0.601601601601602</v>
      </c>
    </row>
    <row collapsed="false" customFormat="false" customHeight="true" hidden="false" ht="50.1" outlineLevel="0" r="859">
      <c r="A859" s="88"/>
      <c r="B859" s="88"/>
      <c r="C859" s="89"/>
      <c r="D859" s="89"/>
      <c r="E859" s="90"/>
      <c r="F859" s="91"/>
      <c r="G859" s="92"/>
      <c r="H859" s="93"/>
      <c r="I859" s="94"/>
      <c r="J859" s="95"/>
      <c r="K859" s="96" t="s">
        <v>150</v>
      </c>
      <c r="L859" s="97" t="n">
        <v>3200</v>
      </c>
      <c r="M859" s="98" t="n">
        <v>1998</v>
      </c>
      <c r="N859" s="99" t="s">
        <v>579</v>
      </c>
      <c r="O859" s="100" t="s">
        <v>101</v>
      </c>
      <c r="P859" s="101"/>
      <c r="Q859" s="97" t="n">
        <f aca="false">P859*M859</f>
        <v>0</v>
      </c>
      <c r="R859" s="102"/>
      <c r="S859" s="103" t="n">
        <v>196</v>
      </c>
      <c r="T859" s="109"/>
      <c r="U859" s="105" t="n">
        <f aca="false">IF(EXACT(O859,Y859),M859,M859*(1-'Расчет ПРЕДЗАКАЗ'!$D$10))</f>
        <v>1998</v>
      </c>
      <c r="V859" s="105" t="n">
        <f aca="false">P859*U859</f>
        <v>0</v>
      </c>
      <c r="W859" s="105" t="n">
        <f aca="false">IF(EXACT(O859,Y859),M859,M859*(1-'Расчет Прайс'!$D$10))</f>
        <v>1998</v>
      </c>
      <c r="X859" s="105" t="n">
        <f aca="false">P859*W859</f>
        <v>0</v>
      </c>
      <c r="Y859" s="106" t="s">
        <v>101</v>
      </c>
      <c r="Z859" s="107" t="n">
        <f aca="false">IF(EXACT(O859;Y859);Q859;0)</f>
        <v>0</v>
      </c>
      <c r="AA859" s="107" t="n">
        <f aca="false">IF(Z859=0;Q859;0)</f>
        <v>0</v>
      </c>
      <c r="AB859" s="108" t="n">
        <f aca="false">IF(U859=0;"";L859/U859-1)</f>
        <v>0.601601601601602</v>
      </c>
      <c r="AC859" s="108" t="n">
        <f aca="false">IF(W859=0;"";L859/W859-1)</f>
        <v>0.601601601601602</v>
      </c>
    </row>
    <row collapsed="false" customFormat="false" customHeight="true" hidden="false" ht="50.1" outlineLevel="0" r="860">
      <c r="A860" s="88"/>
      <c r="B860" s="88"/>
      <c r="C860" s="89"/>
      <c r="D860" s="89"/>
      <c r="E860" s="90"/>
      <c r="F860" s="91"/>
      <c r="G860" s="92"/>
      <c r="H860" s="93"/>
      <c r="I860" s="94"/>
      <c r="J860" s="95"/>
      <c r="K860" s="96"/>
      <c r="L860" s="97"/>
      <c r="M860" s="98"/>
      <c r="N860" s="99"/>
      <c r="O860" s="100"/>
      <c r="P860" s="101"/>
      <c r="Q860" s="97" t="n">
        <f aca="false">P860*M860</f>
        <v>0</v>
      </c>
      <c r="R860" s="102"/>
      <c r="S860" s="103"/>
      <c r="T860" s="109"/>
      <c r="U860" s="105" t="e">
        <f aca="false">IF(EXACT(O860,Y860),M860,M860*(1-'Расчет ПРЕДЗАКАЗ'!$D$10))</f>
        <v>#NAME?</v>
      </c>
      <c r="V860" s="105" t="e">
        <f aca="false">P860*U860</f>
        <v>#NAME?</v>
      </c>
      <c r="W860" s="105" t="e">
        <f aca="false">IF(EXACT(O860,Y860),M860,M860*(1-'Расчет Прайс'!$D$10))</f>
        <v>#NAME?</v>
      </c>
      <c r="X860" s="105" t="e">
        <f aca="false">P860*W860</f>
        <v>#NAME?</v>
      </c>
      <c r="Y860" s="106" t="s">
        <v>101</v>
      </c>
      <c r="Z860" s="107" t="n">
        <f aca="false">IF(EXACT(O860;Y860);Q860;0)</f>
        <v>0</v>
      </c>
      <c r="AA860" s="107" t="n">
        <f aca="false">IF(Z860=0;Q860;0)</f>
        <v>0</v>
      </c>
      <c r="AB860" s="108" t="e">
        <f aca="false">IF(U860=0;"";L860/U860-1)</f>
        <v>#NAME?</v>
      </c>
      <c r="AC860" s="108" t="e">
        <f aca="false">IF(W860=0;"";L860/W860-1)</f>
        <v>#NAME?</v>
      </c>
    </row>
    <row collapsed="false" customFormat="false" customHeight="true" hidden="false" ht="50.1" outlineLevel="0" r="861">
      <c r="A861" s="88"/>
      <c r="B861" s="88"/>
      <c r="C861" s="89"/>
      <c r="D861" s="89"/>
      <c r="E861" s="90"/>
      <c r="F861" s="91"/>
      <c r="G861" s="92"/>
      <c r="H861" s="93"/>
      <c r="I861" s="94"/>
      <c r="J861" s="95"/>
      <c r="K861" s="96"/>
      <c r="L861" s="97"/>
      <c r="M861" s="98"/>
      <c r="N861" s="99"/>
      <c r="O861" s="100"/>
      <c r="P861" s="101"/>
      <c r="Q861" s="97" t="n">
        <f aca="false">P861*M861</f>
        <v>0</v>
      </c>
      <c r="R861" s="102"/>
      <c r="S861" s="103"/>
      <c r="T861" s="109"/>
      <c r="U861" s="105" t="e">
        <f aca="false">IF(EXACT(O861,Y861),M861,M861*(1-'Расчет ПРЕДЗАКАЗ'!$D$10))</f>
        <v>#NAME?</v>
      </c>
      <c r="V861" s="105" t="e">
        <f aca="false">P861*U861</f>
        <v>#NAME?</v>
      </c>
      <c r="W861" s="105" t="e">
        <f aca="false">IF(EXACT(O861,Y861),M861,M861*(1-'Расчет Прайс'!$D$10))</f>
        <v>#NAME?</v>
      </c>
      <c r="X861" s="105" t="e">
        <f aca="false">P861*W861</f>
        <v>#NAME?</v>
      </c>
      <c r="Y861" s="106" t="s">
        <v>101</v>
      </c>
      <c r="Z861" s="107" t="n">
        <f aca="false">IF(EXACT(O861;Y861);Q861;0)</f>
        <v>0</v>
      </c>
      <c r="AA861" s="107" t="n">
        <f aca="false">IF(Z861=0;Q861;0)</f>
        <v>0</v>
      </c>
      <c r="AB861" s="108" t="e">
        <f aca="false">IF(U861=0;"";L861/U861-1)</f>
        <v>#NAME?</v>
      </c>
      <c r="AC861" s="108" t="e">
        <f aca="false">IF(W861=0;"";L861/W861-1)</f>
        <v>#NAME?</v>
      </c>
    </row>
    <row collapsed="false" customFormat="false" customHeight="true" hidden="false" ht="50.1" outlineLevel="0" r="862">
      <c r="A862" s="88"/>
      <c r="B862" s="88"/>
      <c r="C862" s="89"/>
      <c r="D862" s="89"/>
      <c r="E862" s="90"/>
      <c r="F862" s="91"/>
      <c r="G862" s="92"/>
      <c r="H862" s="93"/>
      <c r="I862" s="94"/>
      <c r="J862" s="95"/>
      <c r="K862" s="96"/>
      <c r="L862" s="97"/>
      <c r="M862" s="98"/>
      <c r="N862" s="99"/>
      <c r="O862" s="100"/>
      <c r="P862" s="101"/>
      <c r="Q862" s="97" t="n">
        <f aca="false">P862*M862</f>
        <v>0</v>
      </c>
      <c r="R862" s="102"/>
      <c r="S862" s="103"/>
      <c r="T862" s="109"/>
      <c r="U862" s="105" t="e">
        <f aca="false">IF(EXACT(O862,Y862),M862,M862*(1-'Расчет ПРЕДЗАКАЗ'!$D$10))</f>
        <v>#NAME?</v>
      </c>
      <c r="V862" s="105" t="e">
        <f aca="false">P862*U862</f>
        <v>#NAME?</v>
      </c>
      <c r="W862" s="105" t="e">
        <f aca="false">IF(EXACT(O862,Y862),M862,M862*(1-'Расчет Прайс'!$D$10))</f>
        <v>#NAME?</v>
      </c>
      <c r="X862" s="105" t="e">
        <f aca="false">P862*W862</f>
        <v>#NAME?</v>
      </c>
      <c r="Y862" s="106" t="s">
        <v>101</v>
      </c>
      <c r="Z862" s="107" t="n">
        <f aca="false">IF(EXACT(O862;Y862);Q862;0)</f>
        <v>0</v>
      </c>
      <c r="AA862" s="107" t="n">
        <f aca="false">IF(Z862=0;Q862;0)</f>
        <v>0</v>
      </c>
      <c r="AB862" s="108" t="e">
        <f aca="false">IF(U862=0;"";L862/U862-1)</f>
        <v>#NAME?</v>
      </c>
      <c r="AC862" s="108" t="e">
        <f aca="false">IF(W862=0;"";L862/W862-1)</f>
        <v>#NAME?</v>
      </c>
    </row>
    <row collapsed="false" customFormat="false" customHeight="true" hidden="false" ht="50.1" outlineLevel="0" r="863">
      <c r="A863" s="88"/>
      <c r="B863" s="88"/>
      <c r="C863" s="89"/>
      <c r="D863" s="89"/>
      <c r="E863" s="90"/>
      <c r="F863" s="91"/>
      <c r="G863" s="92"/>
      <c r="H863" s="93"/>
      <c r="I863" s="94"/>
      <c r="J863" s="95"/>
      <c r="K863" s="96"/>
      <c r="L863" s="97"/>
      <c r="M863" s="98"/>
      <c r="N863" s="99"/>
      <c r="O863" s="100"/>
      <c r="P863" s="101"/>
      <c r="Q863" s="97" t="n">
        <f aca="false">P863*M863</f>
        <v>0</v>
      </c>
      <c r="R863" s="102"/>
      <c r="S863" s="103"/>
      <c r="T863" s="109"/>
      <c r="U863" s="105" t="e">
        <f aca="false">IF(EXACT(O863,Y863),M863,M863*(1-'Расчет ПРЕДЗАКАЗ'!$D$10))</f>
        <v>#NAME?</v>
      </c>
      <c r="V863" s="105" t="e">
        <f aca="false">P863*U863</f>
        <v>#NAME?</v>
      </c>
      <c r="W863" s="105" t="e">
        <f aca="false">IF(EXACT(O863,Y863),M863,M863*(1-'Расчет Прайс'!$D$10))</f>
        <v>#NAME?</v>
      </c>
      <c r="X863" s="105" t="e">
        <f aca="false">P863*W863</f>
        <v>#NAME?</v>
      </c>
      <c r="Y863" s="106" t="s">
        <v>101</v>
      </c>
      <c r="Z863" s="107" t="n">
        <f aca="false">IF(EXACT(O863;Y863);Q863;0)</f>
        <v>0</v>
      </c>
      <c r="AA863" s="107" t="n">
        <f aca="false">IF(Z863=0;Q863;0)</f>
        <v>0</v>
      </c>
      <c r="AB863" s="108" t="e">
        <f aca="false">IF(U863=0;"";L863/U863-1)</f>
        <v>#NAME?</v>
      </c>
      <c r="AC863" s="108" t="e">
        <f aca="false">IF(W863=0;"";L863/W863-1)</f>
        <v>#NAME?</v>
      </c>
    </row>
    <row collapsed="false" customFormat="false" customHeight="true" hidden="false" ht="50.1" outlineLevel="0" r="864">
      <c r="A864" s="88"/>
      <c r="B864" s="88"/>
      <c r="C864" s="89"/>
      <c r="D864" s="89"/>
      <c r="E864" s="90"/>
      <c r="F864" s="91"/>
      <c r="G864" s="92"/>
      <c r="H864" s="93"/>
      <c r="I864" s="94"/>
      <c r="J864" s="95"/>
      <c r="K864" s="96"/>
      <c r="L864" s="97"/>
      <c r="M864" s="98"/>
      <c r="N864" s="99"/>
      <c r="O864" s="100"/>
      <c r="P864" s="101"/>
      <c r="Q864" s="97" t="n">
        <f aca="false">P864*M864</f>
        <v>0</v>
      </c>
      <c r="R864" s="102"/>
      <c r="S864" s="103"/>
      <c r="T864" s="109"/>
      <c r="U864" s="105" t="e">
        <f aca="false">IF(EXACT(O864,Y864),M864,M864*(1-'Расчет ПРЕДЗАКАЗ'!$D$10))</f>
        <v>#NAME?</v>
      </c>
      <c r="V864" s="105" t="e">
        <f aca="false">P864*U864</f>
        <v>#NAME?</v>
      </c>
      <c r="W864" s="105" t="e">
        <f aca="false">IF(EXACT(O864,Y864),M864,M864*(1-'Расчет Прайс'!$D$10))</f>
        <v>#NAME?</v>
      </c>
      <c r="X864" s="105" t="e">
        <f aca="false">P864*W864</f>
        <v>#NAME?</v>
      </c>
      <c r="Y864" s="106" t="s">
        <v>101</v>
      </c>
      <c r="Z864" s="107" t="n">
        <f aca="false">IF(EXACT(O864;Y864);Q864;0)</f>
        <v>0</v>
      </c>
      <c r="AA864" s="107" t="n">
        <f aca="false">IF(Z864=0;Q864;0)</f>
        <v>0</v>
      </c>
      <c r="AB864" s="108" t="e">
        <f aca="false">IF(U864=0;"";L864/U864-1)</f>
        <v>#NAME?</v>
      </c>
      <c r="AC864" s="108" t="e">
        <f aca="false">IF(W864=0;"";L864/W864-1)</f>
        <v>#NAME?</v>
      </c>
    </row>
    <row collapsed="false" customFormat="false" customHeight="true" hidden="false" ht="50.1" outlineLevel="0" r="865">
      <c r="A865" s="88"/>
      <c r="B865" s="88"/>
      <c r="C865" s="89"/>
      <c r="D865" s="89"/>
      <c r="E865" s="90"/>
      <c r="F865" s="91"/>
      <c r="G865" s="92"/>
      <c r="H865" s="93"/>
      <c r="I865" s="94"/>
      <c r="J865" s="95"/>
      <c r="K865" s="96"/>
      <c r="L865" s="97"/>
      <c r="M865" s="98"/>
      <c r="N865" s="112"/>
      <c r="O865" s="100"/>
      <c r="P865" s="101"/>
      <c r="Q865" s="97" t="n">
        <f aca="false">P865*M865</f>
        <v>0</v>
      </c>
      <c r="R865" s="110"/>
      <c r="S865" s="103"/>
      <c r="T865" s="111"/>
      <c r="U865" s="105" t="e">
        <f aca="false">IF(EXACT(O865,Y865),M865,M865*(1-'Расчет ПРЕДЗАКАЗ'!$D$10))</f>
        <v>#NAME?</v>
      </c>
      <c r="V865" s="105" t="e">
        <f aca="false">P865*U865</f>
        <v>#NAME?</v>
      </c>
      <c r="W865" s="105" t="e">
        <f aca="false">IF(EXACT(O865,Y865),M865,M865*(1-'Расчет Прайс'!$D$10))</f>
        <v>#NAME?</v>
      </c>
      <c r="X865" s="105" t="e">
        <f aca="false">P865*W865</f>
        <v>#NAME?</v>
      </c>
      <c r="Y865" s="106" t="s">
        <v>101</v>
      </c>
      <c r="Z865" s="107" t="n">
        <f aca="false">IF(EXACT(O865;Y865);Q865;0)</f>
        <v>0</v>
      </c>
      <c r="AA865" s="107" t="n">
        <f aca="false">IF(Z865=0;Q865;0)</f>
        <v>0</v>
      </c>
      <c r="AB865" s="108" t="e">
        <f aca="false">IF(U865=0;"";L865/U865-1)</f>
        <v>#NAME?</v>
      </c>
      <c r="AC865" s="108" t="e">
        <f aca="false">IF(W865=0;"";L865/W865-1)</f>
        <v>#NAME?</v>
      </c>
    </row>
    <row collapsed="false" customFormat="false" customHeight="true" hidden="false" ht="50.1" outlineLevel="0" r="866">
      <c r="A866" s="88"/>
      <c r="B866" s="88"/>
      <c r="C866" s="89"/>
      <c r="D866" s="89"/>
      <c r="E866" s="90"/>
      <c r="F866" s="91"/>
      <c r="G866" s="92"/>
      <c r="H866" s="93"/>
      <c r="I866" s="94"/>
      <c r="J866" s="95"/>
      <c r="K866" s="96"/>
      <c r="L866" s="97"/>
      <c r="M866" s="98"/>
      <c r="N866" s="112"/>
      <c r="O866" s="100"/>
      <c r="P866" s="101"/>
      <c r="Q866" s="97" t="n">
        <f aca="false">P866*M866</f>
        <v>0</v>
      </c>
      <c r="R866" s="110"/>
      <c r="S866" s="103"/>
      <c r="T866" s="111"/>
      <c r="U866" s="105" t="e">
        <f aca="false">IF(EXACT(O866,Y866),M866,M866*(1-'Расчет ПРЕДЗАКАЗ'!$D$10))</f>
        <v>#NAME?</v>
      </c>
      <c r="V866" s="105" t="e">
        <f aca="false">P866*U866</f>
        <v>#NAME?</v>
      </c>
      <c r="W866" s="105" t="e">
        <f aca="false">IF(EXACT(O866,Y866),M866,M866*(1-'Расчет Прайс'!$D$10))</f>
        <v>#NAME?</v>
      </c>
      <c r="X866" s="105" t="e">
        <f aca="false">P866*W866</f>
        <v>#NAME?</v>
      </c>
      <c r="Y866" s="106" t="s">
        <v>101</v>
      </c>
      <c r="Z866" s="107" t="n">
        <f aca="false">IF(EXACT(O866;Y866);Q866;0)</f>
        <v>0</v>
      </c>
      <c r="AA866" s="107" t="n">
        <f aca="false">IF(Z866=0;Q866;0)</f>
        <v>0</v>
      </c>
      <c r="AB866" s="108" t="e">
        <f aca="false">IF(U866=0;"";L866/U866-1)</f>
        <v>#NAME?</v>
      </c>
      <c r="AC866" s="108" t="e">
        <f aca="false">IF(W866=0;"";L866/W866-1)</f>
        <v>#NAME?</v>
      </c>
    </row>
    <row collapsed="false" customFormat="false" customHeight="true" hidden="false" ht="50.1" outlineLevel="0" r="867">
      <c r="A867" s="88"/>
      <c r="B867" s="88"/>
      <c r="C867" s="89"/>
      <c r="D867" s="89"/>
      <c r="E867" s="90"/>
      <c r="F867" s="91"/>
      <c r="G867" s="92"/>
      <c r="H867" s="93"/>
      <c r="I867" s="94"/>
      <c r="J867" s="95"/>
      <c r="K867" s="96"/>
      <c r="L867" s="97"/>
      <c r="M867" s="98"/>
      <c r="N867" s="110"/>
      <c r="O867" s="100"/>
      <c r="P867" s="101"/>
      <c r="Q867" s="97" t="n">
        <f aca="false">P867*M867</f>
        <v>0</v>
      </c>
      <c r="R867" s="110"/>
      <c r="S867" s="103"/>
      <c r="T867" s="111"/>
      <c r="U867" s="105" t="e">
        <f aca="false">IF(EXACT(O867,Y867),M867,M867*(1-'Расчет ПРЕДЗАКАЗ'!$D$10))</f>
        <v>#NAME?</v>
      </c>
      <c r="V867" s="105" t="e">
        <f aca="false">P867*U867</f>
        <v>#NAME?</v>
      </c>
      <c r="W867" s="105" t="e">
        <f aca="false">IF(EXACT(O867,Y867),M867,M867*(1-'Расчет Прайс'!$D$10))</f>
        <v>#NAME?</v>
      </c>
      <c r="X867" s="105" t="e">
        <f aca="false">P867*W867</f>
        <v>#NAME?</v>
      </c>
      <c r="Y867" s="106" t="s">
        <v>101</v>
      </c>
      <c r="Z867" s="107" t="n">
        <f aca="false">IF(EXACT(O867;Y867);Q867;0)</f>
        <v>0</v>
      </c>
      <c r="AA867" s="107" t="n">
        <f aca="false">IF(Z867=0;Q867;0)</f>
        <v>0</v>
      </c>
      <c r="AB867" s="108" t="e">
        <f aca="false">IF(U867=0;"";L867/U867-1)</f>
        <v>#NAME?</v>
      </c>
      <c r="AC867" s="108" t="e">
        <f aca="false">IF(W867=0;"";L867/W867-1)</f>
        <v>#NAME?</v>
      </c>
    </row>
    <row collapsed="false" customFormat="false" customHeight="true" hidden="false" ht="50.1" outlineLevel="0" r="868">
      <c r="A868" s="88"/>
      <c r="B868" s="88"/>
      <c r="C868" s="89"/>
      <c r="D868" s="89"/>
      <c r="E868" s="90"/>
      <c r="F868" s="91"/>
      <c r="G868" s="92"/>
      <c r="H868" s="93"/>
      <c r="I868" s="94"/>
      <c r="J868" s="95"/>
      <c r="K868" s="96"/>
      <c r="L868" s="97"/>
      <c r="M868" s="98"/>
      <c r="N868" s="110"/>
      <c r="O868" s="100"/>
      <c r="P868" s="101"/>
      <c r="Q868" s="97" t="n">
        <f aca="false">P868*M868</f>
        <v>0</v>
      </c>
      <c r="R868" s="110"/>
      <c r="S868" s="103"/>
      <c r="T868" s="111"/>
      <c r="U868" s="105" t="e">
        <f aca="false">IF(EXACT(O868,Y868),M868,M868*(1-'Расчет ПРЕДЗАКАЗ'!$D$10))</f>
        <v>#NAME?</v>
      </c>
      <c r="V868" s="105" t="e">
        <f aca="false">P868*U868</f>
        <v>#NAME?</v>
      </c>
      <c r="W868" s="105" t="e">
        <f aca="false">IF(EXACT(O868,Y868),M868,M868*(1-'Расчет Прайс'!$D$10))</f>
        <v>#NAME?</v>
      </c>
      <c r="X868" s="105" t="e">
        <f aca="false">P868*W868</f>
        <v>#NAME?</v>
      </c>
      <c r="Y868" s="106" t="s">
        <v>101</v>
      </c>
      <c r="Z868" s="107" t="n">
        <f aca="false">IF(EXACT(O868;Y868);Q868;0)</f>
        <v>0</v>
      </c>
      <c r="AA868" s="107" t="n">
        <f aca="false">IF(Z868=0;Q868;0)</f>
        <v>0</v>
      </c>
      <c r="AB868" s="108" t="e">
        <f aca="false">IF(U868=0;"";L868/U868-1)</f>
        <v>#NAME?</v>
      </c>
      <c r="AC868" s="108" t="e">
        <f aca="false">IF(W868=0;"";L868/W868-1)</f>
        <v>#NAME?</v>
      </c>
    </row>
    <row collapsed="false" customFormat="false" customHeight="true" hidden="false" ht="50.1" outlineLevel="0" r="869">
      <c r="A869" s="88"/>
      <c r="B869" s="88"/>
      <c r="C869" s="89"/>
      <c r="D869" s="89"/>
      <c r="E869" s="90"/>
      <c r="F869" s="91"/>
      <c r="G869" s="92"/>
      <c r="H869" s="93"/>
      <c r="I869" s="94"/>
      <c r="J869" s="95"/>
      <c r="K869" s="96"/>
      <c r="L869" s="97"/>
      <c r="M869" s="98"/>
      <c r="N869" s="110"/>
      <c r="O869" s="100"/>
      <c r="P869" s="101"/>
      <c r="Q869" s="97" t="n">
        <f aca="false">P869*M869</f>
        <v>0</v>
      </c>
      <c r="R869" s="110"/>
      <c r="S869" s="103"/>
      <c r="T869" s="111"/>
      <c r="U869" s="105" t="e">
        <f aca="false">IF(EXACT(O869,Y869),M869,M869*(1-'Расчет ПРЕДЗАКАЗ'!$D$10))</f>
        <v>#NAME?</v>
      </c>
      <c r="V869" s="105" t="e">
        <f aca="false">P869*U869</f>
        <v>#NAME?</v>
      </c>
      <c r="W869" s="105" t="e">
        <f aca="false">IF(EXACT(O869,Y869),M869,M869*(1-'Расчет Прайс'!$D$10))</f>
        <v>#NAME?</v>
      </c>
      <c r="X869" s="105" t="e">
        <f aca="false">P869*W869</f>
        <v>#NAME?</v>
      </c>
      <c r="Y869" s="106" t="s">
        <v>101</v>
      </c>
      <c r="Z869" s="107" t="n">
        <f aca="false">IF(EXACT(O869;Y869);Q869;0)</f>
        <v>0</v>
      </c>
      <c r="AA869" s="107" t="n">
        <f aca="false">IF(Z869=0;Q869;0)</f>
        <v>0</v>
      </c>
      <c r="AB869" s="108" t="e">
        <f aca="false">IF(U869=0;"";L869/U869-1)</f>
        <v>#NAME?</v>
      </c>
      <c r="AC869" s="108" t="e">
        <f aca="false">IF(W869=0;"";L869/W869-1)</f>
        <v>#NAME?</v>
      </c>
    </row>
    <row collapsed="false" customFormat="false" customHeight="true" hidden="false" ht="50.1" outlineLevel="0" r="870">
      <c r="A870" s="88"/>
      <c r="B870" s="88"/>
      <c r="C870" s="89"/>
      <c r="D870" s="89"/>
      <c r="E870" s="90"/>
      <c r="F870" s="91"/>
      <c r="G870" s="92"/>
      <c r="H870" s="93"/>
      <c r="I870" s="94"/>
      <c r="J870" s="95"/>
      <c r="K870" s="96"/>
      <c r="L870" s="97"/>
      <c r="M870" s="98"/>
      <c r="N870" s="110"/>
      <c r="O870" s="100"/>
      <c r="P870" s="101"/>
      <c r="Q870" s="97" t="n">
        <f aca="false">P870*M870</f>
        <v>0</v>
      </c>
      <c r="R870" s="110"/>
      <c r="S870" s="103"/>
      <c r="T870" s="111"/>
      <c r="U870" s="105" t="e">
        <f aca="false">IF(EXACT(O870,Y870),M870,M870*(1-'Расчет ПРЕДЗАКАЗ'!$D$10))</f>
        <v>#NAME?</v>
      </c>
      <c r="V870" s="105" t="e">
        <f aca="false">P870*U870</f>
        <v>#NAME?</v>
      </c>
      <c r="W870" s="105" t="e">
        <f aca="false">IF(EXACT(O870,Y870),M870,M870*(1-'Расчет Прайс'!$D$10))</f>
        <v>#NAME?</v>
      </c>
      <c r="X870" s="105" t="e">
        <f aca="false">P870*W870</f>
        <v>#NAME?</v>
      </c>
      <c r="Y870" s="106" t="s">
        <v>101</v>
      </c>
      <c r="Z870" s="107" t="n">
        <f aca="false">IF(EXACT(O870;Y870);Q870;0)</f>
        <v>0</v>
      </c>
      <c r="AA870" s="107" t="n">
        <f aca="false">IF(Z870=0;Q870;0)</f>
        <v>0</v>
      </c>
      <c r="AB870" s="108" t="e">
        <f aca="false">IF(U870=0;"";L870/U870-1)</f>
        <v>#NAME?</v>
      </c>
      <c r="AC870" s="108" t="e">
        <f aca="false">IF(W870=0;"";L870/W870-1)</f>
        <v>#NAME?</v>
      </c>
    </row>
    <row collapsed="false" customFormat="false" customHeight="true" hidden="false" ht="11.25" outlineLevel="0" r="871"/>
    <row collapsed="false" customFormat="false" customHeight="true" hidden="false" ht="50.1" outlineLevel="0" r="872">
      <c r="A872" s="88" t="n">
        <v>217</v>
      </c>
      <c r="B872" s="88" t="s">
        <v>580</v>
      </c>
      <c r="C872" s="89" t="s">
        <v>581</v>
      </c>
      <c r="D872" s="89" t="s">
        <v>93</v>
      </c>
      <c r="E872" s="90" t="s">
        <v>93</v>
      </c>
      <c r="F872" s="91" t="s">
        <v>582</v>
      </c>
      <c r="G872" s="92" t="s">
        <v>583</v>
      </c>
      <c r="H872" s="93" t="s">
        <v>584</v>
      </c>
      <c r="I872" s="94" t="s">
        <v>585</v>
      </c>
      <c r="J872" s="95" t="s">
        <v>98</v>
      </c>
      <c r="K872" s="96" t="s">
        <v>99</v>
      </c>
      <c r="L872" s="97" t="n">
        <v>2280</v>
      </c>
      <c r="M872" s="98" t="n">
        <v>1390</v>
      </c>
      <c r="N872" s="99" t="s">
        <v>586</v>
      </c>
      <c r="O872" s="100"/>
      <c r="P872" s="101"/>
      <c r="Q872" s="97" t="n">
        <f aca="false">P872*M872</f>
        <v>0</v>
      </c>
      <c r="R872" s="102"/>
      <c r="S872" s="103" t="n">
        <v>6</v>
      </c>
      <c r="T872" s="104"/>
      <c r="U872" s="105" t="e">
        <f aca="false">IF(EXACT(O872,Y872),M872,M872*(1-'Расчет ПРЕДЗАКАЗ'!$D$10))</f>
        <v>#NAME?</v>
      </c>
      <c r="V872" s="105" t="e">
        <f aca="false">P872*U872</f>
        <v>#NAME?</v>
      </c>
      <c r="W872" s="105" t="e">
        <f aca="false">IF(EXACT(O872,Y872),M872,M872*(1-'Расчет Прайс'!$D$10))</f>
        <v>#NAME?</v>
      </c>
      <c r="X872" s="105" t="e">
        <f aca="false">P872*W872</f>
        <v>#NAME?</v>
      </c>
      <c r="Y872" s="106" t="s">
        <v>101</v>
      </c>
      <c r="Z872" s="107" t="n">
        <f aca="false">IF(EXACT(O872;Y872);Q872;0)</f>
        <v>0</v>
      </c>
      <c r="AA872" s="107" t="n">
        <f aca="false">IF(Z872=0;Q872;0)</f>
        <v>0</v>
      </c>
      <c r="AB872" s="108" t="e">
        <f aca="false">IF(U872=0,"",L872/U872-1)</f>
        <v>#NAME?</v>
      </c>
      <c r="AC872" s="108" t="e">
        <f aca="false">IF(W872=0,"",L872/W872-1)</f>
        <v>#NAME?</v>
      </c>
    </row>
    <row collapsed="false" customFormat="false" customHeight="true" hidden="false" ht="50.1" outlineLevel="0" r="873">
      <c r="A873" s="88"/>
      <c r="B873" s="88"/>
      <c r="C873" s="89"/>
      <c r="D873" s="89"/>
      <c r="E873" s="90"/>
      <c r="F873" s="91"/>
      <c r="G873" s="92"/>
      <c r="H873" s="93"/>
      <c r="I873" s="94"/>
      <c r="J873" s="95"/>
      <c r="K873" s="96" t="s">
        <v>102</v>
      </c>
      <c r="L873" s="97" t="n">
        <v>2280</v>
      </c>
      <c r="M873" s="98" t="n">
        <v>1390</v>
      </c>
      <c r="N873" s="99" t="s">
        <v>587</v>
      </c>
      <c r="O873" s="100"/>
      <c r="P873" s="101"/>
      <c r="Q873" s="97" t="n">
        <f aca="false">P873*M873</f>
        <v>0</v>
      </c>
      <c r="R873" s="102"/>
      <c r="S873" s="103" t="n">
        <v>3</v>
      </c>
      <c r="T873" s="109"/>
      <c r="U873" s="105" t="e">
        <f aca="false">IF(EXACT(O873,Y873),M873,M873*(1-'Расчет ПРЕДЗАКАЗ'!$D$10))</f>
        <v>#NAME?</v>
      </c>
      <c r="V873" s="105" t="e">
        <f aca="false">P873*U873</f>
        <v>#NAME?</v>
      </c>
      <c r="W873" s="105" t="e">
        <f aca="false">IF(EXACT(O873,Y873),M873,M873*(1-'Расчет Прайс'!$D$10))</f>
        <v>#NAME?</v>
      </c>
      <c r="X873" s="105" t="e">
        <f aca="false">P873*W873</f>
        <v>#NAME?</v>
      </c>
      <c r="Y873" s="106" t="s">
        <v>101</v>
      </c>
      <c r="Z873" s="107" t="n">
        <f aca="false">IF(EXACT(O873;Y873);Q873;0)</f>
        <v>0</v>
      </c>
      <c r="AA873" s="107" t="n">
        <f aca="false">IF(Z873=0;Q873;0)</f>
        <v>0</v>
      </c>
      <c r="AB873" s="108" t="e">
        <f aca="false">IF(U873=0;"";L873/U873-1)</f>
        <v>#NAME?</v>
      </c>
      <c r="AC873" s="108" t="e">
        <f aca="false">IF(W873=0;"";L873/W873-1)</f>
        <v>#NAME?</v>
      </c>
    </row>
    <row collapsed="false" customFormat="false" customHeight="true" hidden="false" ht="50.1" outlineLevel="0" r="874">
      <c r="A874" s="88"/>
      <c r="B874" s="88"/>
      <c r="C874" s="89"/>
      <c r="D874" s="89"/>
      <c r="E874" s="90"/>
      <c r="F874" s="91"/>
      <c r="G874" s="92"/>
      <c r="H874" s="93"/>
      <c r="I874" s="94"/>
      <c r="J874" s="95"/>
      <c r="K874" s="96" t="s">
        <v>104</v>
      </c>
      <c r="L874" s="97" t="n">
        <v>2280</v>
      </c>
      <c r="M874" s="98" t="n">
        <v>1390</v>
      </c>
      <c r="N874" s="99" t="s">
        <v>588</v>
      </c>
      <c r="O874" s="100"/>
      <c r="P874" s="101"/>
      <c r="Q874" s="97" t="n">
        <f aca="false">P874*M874</f>
        <v>0</v>
      </c>
      <c r="R874" s="102"/>
      <c r="S874" s="103" t="n">
        <v>4</v>
      </c>
      <c r="T874" s="109"/>
      <c r="U874" s="105" t="e">
        <f aca="false">IF(EXACT(O874,Y874),M874,M874*(1-'Расчет ПРЕДЗАКАЗ'!$D$10))</f>
        <v>#NAME?</v>
      </c>
      <c r="V874" s="105" t="e">
        <f aca="false">P874*U874</f>
        <v>#NAME?</v>
      </c>
      <c r="W874" s="105" t="e">
        <f aca="false">IF(EXACT(O874,Y874),M874,M874*(1-'Расчет Прайс'!$D$10))</f>
        <v>#NAME?</v>
      </c>
      <c r="X874" s="105" t="e">
        <f aca="false">P874*W874</f>
        <v>#NAME?</v>
      </c>
      <c r="Y874" s="106" t="s">
        <v>101</v>
      </c>
      <c r="Z874" s="107" t="n">
        <f aca="false">IF(EXACT(O874;Y874);Q874;0)</f>
        <v>0</v>
      </c>
      <c r="AA874" s="107" t="n">
        <f aca="false">IF(Z874=0;Q874;0)</f>
        <v>0</v>
      </c>
      <c r="AB874" s="108" t="e">
        <f aca="false">IF(U874=0;"";L874/U874-1)</f>
        <v>#NAME?</v>
      </c>
      <c r="AC874" s="108" t="e">
        <f aca="false">IF(W874=0;"";L874/W874-1)</f>
        <v>#NAME?</v>
      </c>
    </row>
    <row collapsed="false" customFormat="false" customHeight="true" hidden="false" ht="50.1" outlineLevel="0" r="875">
      <c r="A875" s="88"/>
      <c r="B875" s="88"/>
      <c r="C875" s="89"/>
      <c r="D875" s="89"/>
      <c r="E875" s="90"/>
      <c r="F875" s="91"/>
      <c r="G875" s="92"/>
      <c r="H875" s="93"/>
      <c r="I875" s="94"/>
      <c r="J875" s="95"/>
      <c r="K875" s="96" t="s">
        <v>106</v>
      </c>
      <c r="L875" s="97" t="n">
        <v>2280</v>
      </c>
      <c r="M875" s="98" t="n">
        <v>1390</v>
      </c>
      <c r="N875" s="99" t="s">
        <v>589</v>
      </c>
      <c r="O875" s="100"/>
      <c r="P875" s="101"/>
      <c r="Q875" s="97" t="n">
        <f aca="false">P875*M875</f>
        <v>0</v>
      </c>
      <c r="R875" s="102"/>
      <c r="S875" s="103" t="n">
        <v>5</v>
      </c>
      <c r="T875" s="109"/>
      <c r="U875" s="105" t="e">
        <f aca="false">IF(EXACT(O875,Y875),M875,M875*(1-'Расчет ПРЕДЗАКАЗ'!$D$10))</f>
        <v>#NAME?</v>
      </c>
      <c r="V875" s="105" t="e">
        <f aca="false">P875*U875</f>
        <v>#NAME?</v>
      </c>
      <c r="W875" s="105" t="e">
        <f aca="false">IF(EXACT(O875,Y875),M875,M875*(1-'Расчет Прайс'!$D$10))</f>
        <v>#NAME?</v>
      </c>
      <c r="X875" s="105" t="e">
        <f aca="false">P875*W875</f>
        <v>#NAME?</v>
      </c>
      <c r="Y875" s="106" t="s">
        <v>101</v>
      </c>
      <c r="Z875" s="107" t="n">
        <f aca="false">IF(EXACT(O875;Y875);Q875;0)</f>
        <v>0</v>
      </c>
      <c r="AA875" s="107" t="n">
        <f aca="false">IF(Z875=0;Q875;0)</f>
        <v>0</v>
      </c>
      <c r="AB875" s="108" t="e">
        <f aca="false">IF(U875=0;"";L875/U875-1)</f>
        <v>#NAME?</v>
      </c>
      <c r="AC875" s="108" t="e">
        <f aca="false">IF(W875=0;"";L875/W875-1)</f>
        <v>#NAME?</v>
      </c>
    </row>
    <row collapsed="false" customFormat="false" customHeight="true" hidden="false" ht="50.1" outlineLevel="0" r="876">
      <c r="A876" s="88"/>
      <c r="B876" s="88"/>
      <c r="C876" s="89"/>
      <c r="D876" s="89"/>
      <c r="E876" s="90"/>
      <c r="F876" s="91"/>
      <c r="G876" s="92"/>
      <c r="H876" s="93"/>
      <c r="I876" s="94"/>
      <c r="J876" s="95"/>
      <c r="K876" s="96" t="s">
        <v>110</v>
      </c>
      <c r="L876" s="97" t="n">
        <v>2280</v>
      </c>
      <c r="M876" s="98" t="n">
        <v>1390</v>
      </c>
      <c r="N876" s="99" t="s">
        <v>590</v>
      </c>
      <c r="O876" s="100"/>
      <c r="P876" s="101"/>
      <c r="Q876" s="97" t="n">
        <f aca="false">P876*M876</f>
        <v>0</v>
      </c>
      <c r="R876" s="102"/>
      <c r="S876" s="103" t="n">
        <v>1</v>
      </c>
      <c r="T876" s="109"/>
      <c r="U876" s="105" t="e">
        <f aca="false">IF(EXACT(O876,Y876),M876,M876*(1-'Расчет ПРЕДЗАКАЗ'!$D$10))</f>
        <v>#NAME?</v>
      </c>
      <c r="V876" s="105" t="e">
        <f aca="false">P876*U876</f>
        <v>#NAME?</v>
      </c>
      <c r="W876" s="105" t="e">
        <f aca="false">IF(EXACT(O876,Y876),M876,M876*(1-'Расчет Прайс'!$D$10))</f>
        <v>#NAME?</v>
      </c>
      <c r="X876" s="105" t="e">
        <f aca="false">P876*W876</f>
        <v>#NAME?</v>
      </c>
      <c r="Y876" s="106" t="s">
        <v>101</v>
      </c>
      <c r="Z876" s="107" t="n">
        <f aca="false">IF(EXACT(O876;Y876);Q876;0)</f>
        <v>0</v>
      </c>
      <c r="AA876" s="107" t="n">
        <f aca="false">IF(Z876=0;Q876;0)</f>
        <v>0</v>
      </c>
      <c r="AB876" s="108" t="e">
        <f aca="false">IF(U876=0;"";L876/U876-1)</f>
        <v>#NAME?</v>
      </c>
      <c r="AC876" s="108" t="e">
        <f aca="false">IF(W876=0;"";L876/W876-1)</f>
        <v>#NAME?</v>
      </c>
    </row>
    <row collapsed="false" customFormat="false" customHeight="true" hidden="false" ht="50.1" outlineLevel="0" r="877">
      <c r="A877" s="88"/>
      <c r="B877" s="88"/>
      <c r="C877" s="89"/>
      <c r="D877" s="89"/>
      <c r="E877" s="90"/>
      <c r="F877" s="91"/>
      <c r="G877" s="92"/>
      <c r="H877" s="93"/>
      <c r="I877" s="94"/>
      <c r="J877" s="95"/>
      <c r="K877" s="96" t="s">
        <v>114</v>
      </c>
      <c r="L877" s="97" t="n">
        <v>2280</v>
      </c>
      <c r="M877" s="98" t="n">
        <v>1390</v>
      </c>
      <c r="N877" s="99" t="s">
        <v>591</v>
      </c>
      <c r="O877" s="100"/>
      <c r="P877" s="101"/>
      <c r="Q877" s="97" t="n">
        <f aca="false">P877*M877</f>
        <v>0</v>
      </c>
      <c r="R877" s="102"/>
      <c r="S877" s="103" t="n">
        <v>3</v>
      </c>
      <c r="T877" s="109"/>
      <c r="U877" s="105" t="e">
        <f aca="false">IF(EXACT(O877,Y877),M877,M877*(1-'Расчет ПРЕДЗАКАЗ'!$D$10))</f>
        <v>#NAME?</v>
      </c>
      <c r="V877" s="105" t="e">
        <f aca="false">P877*U877</f>
        <v>#NAME?</v>
      </c>
      <c r="W877" s="105" t="e">
        <f aca="false">IF(EXACT(O877,Y877),M877,M877*(1-'Расчет Прайс'!$D$10))</f>
        <v>#NAME?</v>
      </c>
      <c r="X877" s="105" t="e">
        <f aca="false">P877*W877</f>
        <v>#NAME?</v>
      </c>
      <c r="Y877" s="106" t="s">
        <v>101</v>
      </c>
      <c r="Z877" s="107" t="n">
        <f aca="false">IF(EXACT(O877;Y877);Q877;0)</f>
        <v>0</v>
      </c>
      <c r="AA877" s="107" t="n">
        <f aca="false">IF(Z877=0;Q877;0)</f>
        <v>0</v>
      </c>
      <c r="AB877" s="108" t="e">
        <f aca="false">IF(U877=0;"";L877/U877-1)</f>
        <v>#NAME?</v>
      </c>
      <c r="AC877" s="108" t="e">
        <f aca="false">IF(W877=0;"";L877/W877-1)</f>
        <v>#NAME?</v>
      </c>
    </row>
    <row collapsed="false" customFormat="false" customHeight="true" hidden="false" ht="50.1" outlineLevel="0" r="878">
      <c r="A878" s="88"/>
      <c r="B878" s="88"/>
      <c r="C878" s="89"/>
      <c r="D878" s="89"/>
      <c r="E878" s="90"/>
      <c r="F878" s="91"/>
      <c r="G878" s="92"/>
      <c r="H878" s="93"/>
      <c r="I878" s="94"/>
      <c r="J878" s="95"/>
      <c r="K878" s="96"/>
      <c r="L878" s="97"/>
      <c r="M878" s="98"/>
      <c r="N878" s="99"/>
      <c r="O878" s="100"/>
      <c r="P878" s="101"/>
      <c r="Q878" s="97" t="n">
        <f aca="false">P878*M878</f>
        <v>0</v>
      </c>
      <c r="R878" s="102"/>
      <c r="S878" s="103"/>
      <c r="T878" s="109"/>
      <c r="U878" s="105" t="e">
        <f aca="false">IF(EXACT(O878,Y878),M878,M878*(1-'Расчет ПРЕДЗАКАЗ'!$D$10))</f>
        <v>#NAME?</v>
      </c>
      <c r="V878" s="105" t="e">
        <f aca="false">P878*U878</f>
        <v>#NAME?</v>
      </c>
      <c r="W878" s="105" t="e">
        <f aca="false">IF(EXACT(O878,Y878),M878,M878*(1-'Расчет Прайс'!$D$10))</f>
        <v>#NAME?</v>
      </c>
      <c r="X878" s="105" t="e">
        <f aca="false">P878*W878</f>
        <v>#NAME?</v>
      </c>
      <c r="Y878" s="106" t="s">
        <v>101</v>
      </c>
      <c r="Z878" s="107" t="n">
        <f aca="false">IF(EXACT(O878;Y878);Q878;0)</f>
        <v>0</v>
      </c>
      <c r="AA878" s="107" t="n">
        <f aca="false">IF(Z878=0;Q878;0)</f>
        <v>0</v>
      </c>
      <c r="AB878" s="108" t="e">
        <f aca="false">IF(U878=0;"";L878/U878-1)</f>
        <v>#NAME?</v>
      </c>
      <c r="AC878" s="108" t="e">
        <f aca="false">IF(W878=0;"";L878/W878-1)</f>
        <v>#NAME?</v>
      </c>
    </row>
    <row collapsed="false" customFormat="false" customHeight="true" hidden="false" ht="50.1" outlineLevel="0" r="879">
      <c r="A879" s="88"/>
      <c r="B879" s="88"/>
      <c r="C879" s="89"/>
      <c r="D879" s="89"/>
      <c r="E879" s="90"/>
      <c r="F879" s="91"/>
      <c r="G879" s="92"/>
      <c r="H879" s="93"/>
      <c r="I879" s="94"/>
      <c r="J879" s="95"/>
      <c r="K879" s="96"/>
      <c r="L879" s="97"/>
      <c r="M879" s="98"/>
      <c r="N879" s="99"/>
      <c r="O879" s="100"/>
      <c r="P879" s="101"/>
      <c r="Q879" s="97" t="n">
        <f aca="false">P879*M879</f>
        <v>0</v>
      </c>
      <c r="R879" s="102"/>
      <c r="S879" s="103"/>
      <c r="T879" s="109"/>
      <c r="U879" s="105" t="e">
        <f aca="false">IF(EXACT(O879,Y879),M879,M879*(1-'Расчет ПРЕДЗАКАЗ'!$D$10))</f>
        <v>#NAME?</v>
      </c>
      <c r="V879" s="105" t="e">
        <f aca="false">P879*U879</f>
        <v>#NAME?</v>
      </c>
      <c r="W879" s="105" t="e">
        <f aca="false">IF(EXACT(O879,Y879),M879,M879*(1-'Расчет Прайс'!$D$10))</f>
        <v>#NAME?</v>
      </c>
      <c r="X879" s="105" t="e">
        <f aca="false">P879*W879</f>
        <v>#NAME?</v>
      </c>
      <c r="Y879" s="106" t="s">
        <v>101</v>
      </c>
      <c r="Z879" s="107" t="n">
        <f aca="false">IF(EXACT(O879;Y879);Q879;0)</f>
        <v>0</v>
      </c>
      <c r="AA879" s="107" t="n">
        <f aca="false">IF(Z879=0;Q879;0)</f>
        <v>0</v>
      </c>
      <c r="AB879" s="108" t="e">
        <f aca="false">IF(U879=0;"";L879/U879-1)</f>
        <v>#NAME?</v>
      </c>
      <c r="AC879" s="108" t="e">
        <f aca="false">IF(W879=0;"";L879/W879-1)</f>
        <v>#NAME?</v>
      </c>
    </row>
    <row collapsed="false" customFormat="false" customHeight="true" hidden="false" ht="50.1" outlineLevel="0" r="880">
      <c r="A880" s="88"/>
      <c r="B880" s="88"/>
      <c r="C880" s="89"/>
      <c r="D880" s="89"/>
      <c r="E880" s="90"/>
      <c r="F880" s="91"/>
      <c r="G880" s="92"/>
      <c r="H880" s="93"/>
      <c r="I880" s="94"/>
      <c r="J880" s="95"/>
      <c r="K880" s="96"/>
      <c r="L880" s="97"/>
      <c r="M880" s="98"/>
      <c r="N880" s="99"/>
      <c r="O880" s="100"/>
      <c r="P880" s="101"/>
      <c r="Q880" s="97" t="n">
        <f aca="false">P880*M880</f>
        <v>0</v>
      </c>
      <c r="R880" s="102"/>
      <c r="S880" s="103"/>
      <c r="T880" s="109"/>
      <c r="U880" s="105" t="e">
        <f aca="false">IF(EXACT(O880,Y880),M880,M880*(1-'Расчет ПРЕДЗАКАЗ'!$D$10))</f>
        <v>#NAME?</v>
      </c>
      <c r="V880" s="105" t="e">
        <f aca="false">P880*U880</f>
        <v>#NAME?</v>
      </c>
      <c r="W880" s="105" t="e">
        <f aca="false">IF(EXACT(O880,Y880),M880,M880*(1-'Расчет Прайс'!$D$10))</f>
        <v>#NAME?</v>
      </c>
      <c r="X880" s="105" t="e">
        <f aca="false">P880*W880</f>
        <v>#NAME?</v>
      </c>
      <c r="Y880" s="106" t="s">
        <v>101</v>
      </c>
      <c r="Z880" s="107" t="n">
        <f aca="false">IF(EXACT(O880;Y880);Q880;0)</f>
        <v>0</v>
      </c>
      <c r="AA880" s="107" t="n">
        <f aca="false">IF(Z880=0;Q880;0)</f>
        <v>0</v>
      </c>
      <c r="AB880" s="108" t="e">
        <f aca="false">IF(U880=0;"";L880/U880-1)</f>
        <v>#NAME?</v>
      </c>
      <c r="AC880" s="108" t="e">
        <f aca="false">IF(W880=0;"";L880/W880-1)</f>
        <v>#NAME?</v>
      </c>
    </row>
    <row collapsed="false" customFormat="false" customHeight="true" hidden="false" ht="50.1" outlineLevel="0" r="881">
      <c r="A881" s="88"/>
      <c r="B881" s="88"/>
      <c r="C881" s="89"/>
      <c r="D881" s="89"/>
      <c r="E881" s="90"/>
      <c r="F881" s="91"/>
      <c r="G881" s="92"/>
      <c r="H881" s="93"/>
      <c r="I881" s="94"/>
      <c r="J881" s="95"/>
      <c r="K881" s="96"/>
      <c r="L881" s="97"/>
      <c r="M881" s="98"/>
      <c r="N881" s="112"/>
      <c r="O881" s="100"/>
      <c r="P881" s="101"/>
      <c r="Q881" s="97" t="n">
        <f aca="false">P881*M881</f>
        <v>0</v>
      </c>
      <c r="R881" s="110"/>
      <c r="S881" s="103"/>
      <c r="T881" s="111"/>
      <c r="U881" s="105" t="e">
        <f aca="false">IF(EXACT(O881,Y881),M881,M881*(1-'Расчет ПРЕДЗАКАЗ'!$D$10))</f>
        <v>#NAME?</v>
      </c>
      <c r="V881" s="105" t="e">
        <f aca="false">P881*U881</f>
        <v>#NAME?</v>
      </c>
      <c r="W881" s="105" t="e">
        <f aca="false">IF(EXACT(O881,Y881),M881,M881*(1-'Расчет Прайс'!$D$10))</f>
        <v>#NAME?</v>
      </c>
      <c r="X881" s="105" t="e">
        <f aca="false">P881*W881</f>
        <v>#NAME?</v>
      </c>
      <c r="Y881" s="106" t="s">
        <v>101</v>
      </c>
      <c r="Z881" s="107" t="n">
        <f aca="false">IF(EXACT(O881;Y881);Q881;0)</f>
        <v>0</v>
      </c>
      <c r="AA881" s="107" t="n">
        <f aca="false">IF(Z881=0;Q881;0)</f>
        <v>0</v>
      </c>
      <c r="AB881" s="108" t="e">
        <f aca="false">IF(U881=0;"";L881/U881-1)</f>
        <v>#NAME?</v>
      </c>
      <c r="AC881" s="108" t="e">
        <f aca="false">IF(W881=0;"";L881/W881-1)</f>
        <v>#NAME?</v>
      </c>
    </row>
    <row collapsed="false" customFormat="false" customHeight="true" hidden="false" ht="50.1" outlineLevel="0" r="882">
      <c r="A882" s="88"/>
      <c r="B882" s="88"/>
      <c r="C882" s="89"/>
      <c r="D882" s="89"/>
      <c r="E882" s="90"/>
      <c r="F882" s="91"/>
      <c r="G882" s="92"/>
      <c r="H882" s="93"/>
      <c r="I882" s="94"/>
      <c r="J882" s="95"/>
      <c r="K882" s="96"/>
      <c r="L882" s="97"/>
      <c r="M882" s="98"/>
      <c r="N882" s="112"/>
      <c r="O882" s="100"/>
      <c r="P882" s="101"/>
      <c r="Q882" s="97" t="n">
        <f aca="false">P882*M882</f>
        <v>0</v>
      </c>
      <c r="R882" s="110"/>
      <c r="S882" s="103"/>
      <c r="T882" s="111"/>
      <c r="U882" s="105" t="e">
        <f aca="false">IF(EXACT(O882,Y882),M882,M882*(1-'Расчет ПРЕДЗАКАЗ'!$D$10))</f>
        <v>#NAME?</v>
      </c>
      <c r="V882" s="105" t="e">
        <f aca="false">P882*U882</f>
        <v>#NAME?</v>
      </c>
      <c r="W882" s="105" t="e">
        <f aca="false">IF(EXACT(O882,Y882),M882,M882*(1-'Расчет Прайс'!$D$10))</f>
        <v>#NAME?</v>
      </c>
      <c r="X882" s="105" t="e">
        <f aca="false">P882*W882</f>
        <v>#NAME?</v>
      </c>
      <c r="Y882" s="106" t="s">
        <v>101</v>
      </c>
      <c r="Z882" s="107" t="n">
        <f aca="false">IF(EXACT(O882;Y882);Q882;0)</f>
        <v>0</v>
      </c>
      <c r="AA882" s="107" t="n">
        <f aca="false">IF(Z882=0;Q882;0)</f>
        <v>0</v>
      </c>
      <c r="AB882" s="108" t="e">
        <f aca="false">IF(U882=0;"";L882/U882-1)</f>
        <v>#NAME?</v>
      </c>
      <c r="AC882" s="108" t="e">
        <f aca="false">IF(W882=0;"";L882/W882-1)</f>
        <v>#NAME?</v>
      </c>
    </row>
    <row collapsed="false" customFormat="false" customHeight="true" hidden="false" ht="50.1" outlineLevel="0" r="883">
      <c r="A883" s="88"/>
      <c r="B883" s="88"/>
      <c r="C883" s="89"/>
      <c r="D883" s="89"/>
      <c r="E883" s="90"/>
      <c r="F883" s="91"/>
      <c r="G883" s="92"/>
      <c r="H883" s="93"/>
      <c r="I883" s="94"/>
      <c r="J883" s="95"/>
      <c r="K883" s="96"/>
      <c r="L883" s="97"/>
      <c r="M883" s="98"/>
      <c r="N883" s="110"/>
      <c r="O883" s="100"/>
      <c r="P883" s="101"/>
      <c r="Q883" s="97" t="n">
        <f aca="false">P883*M883</f>
        <v>0</v>
      </c>
      <c r="R883" s="110"/>
      <c r="S883" s="103"/>
      <c r="T883" s="111"/>
      <c r="U883" s="105" t="e">
        <f aca="false">IF(EXACT(O883,Y883),M883,M883*(1-'Расчет ПРЕДЗАКАЗ'!$D$10))</f>
        <v>#NAME?</v>
      </c>
      <c r="V883" s="105" t="e">
        <f aca="false">P883*U883</f>
        <v>#NAME?</v>
      </c>
      <c r="W883" s="105" t="e">
        <f aca="false">IF(EXACT(O883,Y883),M883,M883*(1-'Расчет Прайс'!$D$10))</f>
        <v>#NAME?</v>
      </c>
      <c r="X883" s="105" t="e">
        <f aca="false">P883*W883</f>
        <v>#NAME?</v>
      </c>
      <c r="Y883" s="106" t="s">
        <v>101</v>
      </c>
      <c r="Z883" s="107" t="n">
        <f aca="false">IF(EXACT(O883;Y883);Q883;0)</f>
        <v>0</v>
      </c>
      <c r="AA883" s="107" t="n">
        <f aca="false">IF(Z883=0;Q883;0)</f>
        <v>0</v>
      </c>
      <c r="AB883" s="108" t="e">
        <f aca="false">IF(U883=0;"";L883/U883-1)</f>
        <v>#NAME?</v>
      </c>
      <c r="AC883" s="108" t="e">
        <f aca="false">IF(W883=0;"";L883/W883-1)</f>
        <v>#NAME?</v>
      </c>
    </row>
    <row collapsed="false" customFormat="false" customHeight="true" hidden="false" ht="50.1" outlineLevel="0" r="884">
      <c r="A884" s="88"/>
      <c r="B884" s="88"/>
      <c r="C884" s="89"/>
      <c r="D884" s="89"/>
      <c r="E884" s="90"/>
      <c r="F884" s="91"/>
      <c r="G884" s="92"/>
      <c r="H884" s="93"/>
      <c r="I884" s="94"/>
      <c r="J884" s="95"/>
      <c r="K884" s="96"/>
      <c r="L884" s="97"/>
      <c r="M884" s="98"/>
      <c r="N884" s="110"/>
      <c r="O884" s="100"/>
      <c r="P884" s="101"/>
      <c r="Q884" s="97" t="n">
        <f aca="false">P884*M884</f>
        <v>0</v>
      </c>
      <c r="R884" s="110"/>
      <c r="S884" s="103"/>
      <c r="T884" s="111"/>
      <c r="U884" s="105" t="e">
        <f aca="false">IF(EXACT(O884,Y884),M884,M884*(1-'Расчет ПРЕДЗАКАЗ'!$D$10))</f>
        <v>#NAME?</v>
      </c>
      <c r="V884" s="105" t="e">
        <f aca="false">P884*U884</f>
        <v>#NAME?</v>
      </c>
      <c r="W884" s="105" t="e">
        <f aca="false">IF(EXACT(O884,Y884),M884,M884*(1-'Расчет Прайс'!$D$10))</f>
        <v>#NAME?</v>
      </c>
      <c r="X884" s="105" t="e">
        <f aca="false">P884*W884</f>
        <v>#NAME?</v>
      </c>
      <c r="Y884" s="106" t="s">
        <v>101</v>
      </c>
      <c r="Z884" s="107" t="n">
        <f aca="false">IF(EXACT(O884;Y884);Q884;0)</f>
        <v>0</v>
      </c>
      <c r="AA884" s="107" t="n">
        <f aca="false">IF(Z884=0;Q884;0)</f>
        <v>0</v>
      </c>
      <c r="AB884" s="108" t="e">
        <f aca="false">IF(U884=0;"";L884/U884-1)</f>
        <v>#NAME?</v>
      </c>
      <c r="AC884" s="108" t="e">
        <f aca="false">IF(W884=0;"";L884/W884-1)</f>
        <v>#NAME?</v>
      </c>
    </row>
    <row collapsed="false" customFormat="false" customHeight="true" hidden="false" ht="50.1" outlineLevel="0" r="885">
      <c r="A885" s="88"/>
      <c r="B885" s="88"/>
      <c r="C885" s="89"/>
      <c r="D885" s="89"/>
      <c r="E885" s="90"/>
      <c r="F885" s="91"/>
      <c r="G885" s="92"/>
      <c r="H885" s="93"/>
      <c r="I885" s="94"/>
      <c r="J885" s="95"/>
      <c r="K885" s="96"/>
      <c r="L885" s="97"/>
      <c r="M885" s="98"/>
      <c r="N885" s="110"/>
      <c r="O885" s="100"/>
      <c r="P885" s="101"/>
      <c r="Q885" s="97" t="n">
        <f aca="false">P885*M885</f>
        <v>0</v>
      </c>
      <c r="R885" s="110"/>
      <c r="S885" s="103"/>
      <c r="T885" s="111"/>
      <c r="U885" s="105" t="e">
        <f aca="false">IF(EXACT(O885,Y885),M885,M885*(1-'Расчет ПРЕДЗАКАЗ'!$D$10))</f>
        <v>#NAME?</v>
      </c>
      <c r="V885" s="105" t="e">
        <f aca="false">P885*U885</f>
        <v>#NAME?</v>
      </c>
      <c r="W885" s="105" t="e">
        <f aca="false">IF(EXACT(O885,Y885),M885,M885*(1-'Расчет Прайс'!$D$10))</f>
        <v>#NAME?</v>
      </c>
      <c r="X885" s="105" t="e">
        <f aca="false">P885*W885</f>
        <v>#NAME?</v>
      </c>
      <c r="Y885" s="106" t="s">
        <v>101</v>
      </c>
      <c r="Z885" s="107" t="n">
        <f aca="false">IF(EXACT(O885;Y885);Q885;0)</f>
        <v>0</v>
      </c>
      <c r="AA885" s="107" t="n">
        <f aca="false">IF(Z885=0;Q885;0)</f>
        <v>0</v>
      </c>
      <c r="AB885" s="108" t="e">
        <f aca="false">IF(U885=0;"";L885/U885-1)</f>
        <v>#NAME?</v>
      </c>
      <c r="AC885" s="108" t="e">
        <f aca="false">IF(W885=0;"";L885/W885-1)</f>
        <v>#NAME?</v>
      </c>
    </row>
    <row collapsed="false" customFormat="false" customHeight="true" hidden="false" ht="50.1" outlineLevel="0" r="886">
      <c r="A886" s="88"/>
      <c r="B886" s="88"/>
      <c r="C886" s="89"/>
      <c r="D886" s="89"/>
      <c r="E886" s="90"/>
      <c r="F886" s="91"/>
      <c r="G886" s="92"/>
      <c r="H886" s="93"/>
      <c r="I886" s="94"/>
      <c r="J886" s="95"/>
      <c r="K886" s="96"/>
      <c r="L886" s="97"/>
      <c r="M886" s="98"/>
      <c r="N886" s="110"/>
      <c r="O886" s="100"/>
      <c r="P886" s="101"/>
      <c r="Q886" s="97" t="n">
        <f aca="false">P886*M886</f>
        <v>0</v>
      </c>
      <c r="R886" s="110"/>
      <c r="S886" s="103"/>
      <c r="T886" s="111"/>
      <c r="U886" s="105" t="e">
        <f aca="false">IF(EXACT(O886,Y886),M886,M886*(1-'Расчет ПРЕДЗАКАЗ'!$D$10))</f>
        <v>#NAME?</v>
      </c>
      <c r="V886" s="105" t="e">
        <f aca="false">P886*U886</f>
        <v>#NAME?</v>
      </c>
      <c r="W886" s="105" t="e">
        <f aca="false">IF(EXACT(O886,Y886),M886,M886*(1-'Расчет Прайс'!$D$10))</f>
        <v>#NAME?</v>
      </c>
      <c r="X886" s="105" t="e">
        <f aca="false">P886*W886</f>
        <v>#NAME?</v>
      </c>
      <c r="Y886" s="106" t="s">
        <v>101</v>
      </c>
      <c r="Z886" s="107" t="n">
        <f aca="false">IF(EXACT(O886;Y886);Q886;0)</f>
        <v>0</v>
      </c>
      <c r="AA886" s="107" t="n">
        <f aca="false">IF(Z886=0;Q886;0)</f>
        <v>0</v>
      </c>
      <c r="AB886" s="108" t="e">
        <f aca="false">IF(U886=0;"";L886/U886-1)</f>
        <v>#NAME?</v>
      </c>
      <c r="AC886" s="108" t="e">
        <f aca="false">IF(W886=0;"";L886/W886-1)</f>
        <v>#NAME?</v>
      </c>
    </row>
    <row collapsed="false" customFormat="false" customHeight="true" hidden="false" ht="11.25" outlineLevel="0" r="887"/>
    <row collapsed="false" customFormat="false" customHeight="true" hidden="false" ht="50.1" outlineLevel="0" r="888">
      <c r="A888" s="88" t="n">
        <v>218</v>
      </c>
      <c r="B888" s="88" t="s">
        <v>592</v>
      </c>
      <c r="C888" s="89" t="s">
        <v>593</v>
      </c>
      <c r="D888" s="89" t="s">
        <v>93</v>
      </c>
      <c r="E888" s="90" t="s">
        <v>93</v>
      </c>
      <c r="F888" s="91" t="s">
        <v>594</v>
      </c>
      <c r="G888" s="92" t="s">
        <v>133</v>
      </c>
      <c r="H888" s="93" t="s">
        <v>595</v>
      </c>
      <c r="I888" s="94" t="s">
        <v>596</v>
      </c>
      <c r="J888" s="95" t="s">
        <v>98</v>
      </c>
      <c r="K888" s="96" t="s">
        <v>99</v>
      </c>
      <c r="L888" s="97" t="n">
        <v>7920</v>
      </c>
      <c r="M888" s="98" t="n">
        <v>4946</v>
      </c>
      <c r="N888" s="99" t="s">
        <v>597</v>
      </c>
      <c r="O888" s="100" t="s">
        <v>101</v>
      </c>
      <c r="P888" s="101"/>
      <c r="Q888" s="97" t="n">
        <f aca="false">P888*M888</f>
        <v>0</v>
      </c>
      <c r="R888" s="102"/>
      <c r="S888" s="103" t="n">
        <v>60</v>
      </c>
      <c r="T888" s="104"/>
      <c r="U888" s="105" t="n">
        <f aca="false">IF(EXACT(O888,Y888),M888,M888*(1-'Расчет ПРЕДЗАКАЗ'!$D$10))</f>
        <v>4946</v>
      </c>
      <c r="V888" s="105" t="n">
        <f aca="false">P888*U888</f>
        <v>0</v>
      </c>
      <c r="W888" s="105" t="n">
        <f aca="false">IF(EXACT(O888,Y888),M888,M888*(1-'Расчет Прайс'!$D$10))</f>
        <v>4946</v>
      </c>
      <c r="X888" s="105" t="n">
        <f aca="false">P888*W888</f>
        <v>0</v>
      </c>
      <c r="Y888" s="106" t="s">
        <v>101</v>
      </c>
      <c r="Z888" s="107" t="n">
        <f aca="false">IF(EXACT(O888;Y888);Q888;0)</f>
        <v>0</v>
      </c>
      <c r="AA888" s="107" t="n">
        <f aca="false">IF(Z888=0;Q888;0)</f>
        <v>0</v>
      </c>
      <c r="AB888" s="108" t="n">
        <f aca="false">IF(U888=0,"",L888/U888-1)</f>
        <v>0.601293974929236</v>
      </c>
      <c r="AC888" s="108" t="n">
        <f aca="false">IF(W888=0,"",L888/W888-1)</f>
        <v>0.601293974929236</v>
      </c>
    </row>
    <row collapsed="false" customFormat="false" customHeight="true" hidden="false" ht="50.1" outlineLevel="0" r="889">
      <c r="A889" s="88"/>
      <c r="B889" s="88"/>
      <c r="C889" s="89"/>
      <c r="D889" s="89"/>
      <c r="E889" s="90"/>
      <c r="F889" s="91"/>
      <c r="G889" s="92"/>
      <c r="H889" s="93"/>
      <c r="I889" s="94"/>
      <c r="J889" s="95"/>
      <c r="K889" s="96" t="s">
        <v>102</v>
      </c>
      <c r="L889" s="97" t="n">
        <v>7920</v>
      </c>
      <c r="M889" s="98" t="n">
        <v>4946</v>
      </c>
      <c r="N889" s="99" t="s">
        <v>598</v>
      </c>
      <c r="O889" s="100" t="s">
        <v>101</v>
      </c>
      <c r="P889" s="101"/>
      <c r="Q889" s="97" t="n">
        <f aca="false">P889*M889</f>
        <v>0</v>
      </c>
      <c r="R889" s="102"/>
      <c r="S889" s="103" t="n">
        <v>232</v>
      </c>
      <c r="T889" s="109"/>
      <c r="U889" s="105" t="n">
        <f aca="false">IF(EXACT(O889,Y889),M889,M889*(1-'Расчет ПРЕДЗАКАЗ'!$D$10))</f>
        <v>4946</v>
      </c>
      <c r="V889" s="105" t="n">
        <f aca="false">P889*U889</f>
        <v>0</v>
      </c>
      <c r="W889" s="105" t="n">
        <f aca="false">IF(EXACT(O889,Y889),M889,M889*(1-'Расчет Прайс'!$D$10))</f>
        <v>4946</v>
      </c>
      <c r="X889" s="105" t="n">
        <f aca="false">P889*W889</f>
        <v>0</v>
      </c>
      <c r="Y889" s="106" t="s">
        <v>101</v>
      </c>
      <c r="Z889" s="107" t="n">
        <f aca="false">IF(EXACT(O889;Y889);Q889;0)</f>
        <v>0</v>
      </c>
      <c r="AA889" s="107" t="n">
        <f aca="false">IF(Z889=0;Q889;0)</f>
        <v>0</v>
      </c>
      <c r="AB889" s="108" t="n">
        <f aca="false">IF(U889=0;"";L889/U889-1)</f>
        <v>0.601293974929236</v>
      </c>
      <c r="AC889" s="108" t="n">
        <f aca="false">IF(W889=0;"";L889/W889-1)</f>
        <v>0.601293974929236</v>
      </c>
    </row>
    <row collapsed="false" customFormat="false" customHeight="true" hidden="false" ht="50.1" outlineLevel="0" r="890">
      <c r="A890" s="88"/>
      <c r="B890" s="88"/>
      <c r="C890" s="89"/>
      <c r="D890" s="89"/>
      <c r="E890" s="90"/>
      <c r="F890" s="91"/>
      <c r="G890" s="92"/>
      <c r="H890" s="93"/>
      <c r="I890" s="94"/>
      <c r="J890" s="95"/>
      <c r="K890" s="96" t="s">
        <v>104</v>
      </c>
      <c r="L890" s="97" t="n">
        <v>7920</v>
      </c>
      <c r="M890" s="98" t="n">
        <v>4946</v>
      </c>
      <c r="N890" s="99" t="s">
        <v>599</v>
      </c>
      <c r="O890" s="100" t="s">
        <v>101</v>
      </c>
      <c r="P890" s="101"/>
      <c r="Q890" s="97" t="n">
        <f aca="false">P890*M890</f>
        <v>0</v>
      </c>
      <c r="R890" s="102"/>
      <c r="S890" s="103" t="n">
        <v>139</v>
      </c>
      <c r="T890" s="109"/>
      <c r="U890" s="105" t="n">
        <f aca="false">IF(EXACT(O890,Y890),M890,M890*(1-'Расчет ПРЕДЗАКАЗ'!$D$10))</f>
        <v>4946</v>
      </c>
      <c r="V890" s="105" t="n">
        <f aca="false">P890*U890</f>
        <v>0</v>
      </c>
      <c r="W890" s="105" t="n">
        <f aca="false">IF(EXACT(O890,Y890),M890,M890*(1-'Расчет Прайс'!$D$10))</f>
        <v>4946</v>
      </c>
      <c r="X890" s="105" t="n">
        <f aca="false">P890*W890</f>
        <v>0</v>
      </c>
      <c r="Y890" s="106" t="s">
        <v>101</v>
      </c>
      <c r="Z890" s="107" t="n">
        <f aca="false">IF(EXACT(O890;Y890);Q890;0)</f>
        <v>0</v>
      </c>
      <c r="AA890" s="107" t="n">
        <f aca="false">IF(Z890=0;Q890;0)</f>
        <v>0</v>
      </c>
      <c r="AB890" s="108" t="n">
        <f aca="false">IF(U890=0;"";L890/U890-1)</f>
        <v>0.601293974929236</v>
      </c>
      <c r="AC890" s="108" t="n">
        <f aca="false">IF(W890=0;"";L890/W890-1)</f>
        <v>0.601293974929236</v>
      </c>
    </row>
    <row collapsed="false" customFormat="false" customHeight="true" hidden="false" ht="50.1" outlineLevel="0" r="891">
      <c r="A891" s="88"/>
      <c r="B891" s="88"/>
      <c r="C891" s="89"/>
      <c r="D891" s="89"/>
      <c r="E891" s="90"/>
      <c r="F891" s="91"/>
      <c r="G891" s="92"/>
      <c r="H891" s="93"/>
      <c r="I891" s="94"/>
      <c r="J891" s="95"/>
      <c r="K891" s="96" t="s">
        <v>106</v>
      </c>
      <c r="L891" s="97" t="n">
        <v>7920</v>
      </c>
      <c r="M891" s="98" t="n">
        <v>4946</v>
      </c>
      <c r="N891" s="99" t="s">
        <v>600</v>
      </c>
      <c r="O891" s="100" t="s">
        <v>101</v>
      </c>
      <c r="P891" s="101"/>
      <c r="Q891" s="97" t="n">
        <f aca="false">P891*M891</f>
        <v>0</v>
      </c>
      <c r="R891" s="102"/>
      <c r="S891" s="103" t="n">
        <v>102</v>
      </c>
      <c r="T891" s="109"/>
      <c r="U891" s="105" t="n">
        <f aca="false">IF(EXACT(O891,Y891),M891,M891*(1-'Расчет ПРЕДЗАКАЗ'!$D$10))</f>
        <v>4946</v>
      </c>
      <c r="V891" s="105" t="n">
        <f aca="false">P891*U891</f>
        <v>0</v>
      </c>
      <c r="W891" s="105" t="n">
        <f aca="false">IF(EXACT(O891,Y891),M891,M891*(1-'Расчет Прайс'!$D$10))</f>
        <v>4946</v>
      </c>
      <c r="X891" s="105" t="n">
        <f aca="false">P891*W891</f>
        <v>0</v>
      </c>
      <c r="Y891" s="106" t="s">
        <v>101</v>
      </c>
      <c r="Z891" s="107" t="n">
        <f aca="false">IF(EXACT(O891;Y891);Q891;0)</f>
        <v>0</v>
      </c>
      <c r="AA891" s="107" t="n">
        <f aca="false">IF(Z891=0;Q891;0)</f>
        <v>0</v>
      </c>
      <c r="AB891" s="108" t="n">
        <f aca="false">IF(U891=0;"";L891/U891-1)</f>
        <v>0.601293974929236</v>
      </c>
      <c r="AC891" s="108" t="n">
        <f aca="false">IF(W891=0;"";L891/W891-1)</f>
        <v>0.601293974929236</v>
      </c>
    </row>
    <row collapsed="false" customFormat="false" customHeight="true" hidden="false" ht="50.1" outlineLevel="0" r="892">
      <c r="A892" s="88"/>
      <c r="B892" s="88"/>
      <c r="C892" s="89"/>
      <c r="D892" s="89"/>
      <c r="E892" s="90"/>
      <c r="F892" s="91"/>
      <c r="G892" s="92"/>
      <c r="H892" s="93"/>
      <c r="I892" s="94"/>
      <c r="J892" s="95"/>
      <c r="K892" s="96" t="s">
        <v>108</v>
      </c>
      <c r="L892" s="97" t="n">
        <v>7920</v>
      </c>
      <c r="M892" s="98" t="n">
        <v>4946</v>
      </c>
      <c r="N892" s="99" t="s">
        <v>601</v>
      </c>
      <c r="O892" s="100" t="s">
        <v>101</v>
      </c>
      <c r="P892" s="101"/>
      <c r="Q892" s="97" t="n">
        <f aca="false">P892*M892</f>
        <v>0</v>
      </c>
      <c r="R892" s="102"/>
      <c r="S892" s="103" t="n">
        <v>109</v>
      </c>
      <c r="T892" s="109"/>
      <c r="U892" s="105" t="n">
        <f aca="false">IF(EXACT(O892,Y892),M892,M892*(1-'Расчет ПРЕДЗАКАЗ'!$D$10))</f>
        <v>4946</v>
      </c>
      <c r="V892" s="105" t="n">
        <f aca="false">P892*U892</f>
        <v>0</v>
      </c>
      <c r="W892" s="105" t="n">
        <f aca="false">IF(EXACT(O892,Y892),M892,M892*(1-'Расчет Прайс'!$D$10))</f>
        <v>4946</v>
      </c>
      <c r="X892" s="105" t="n">
        <f aca="false">P892*W892</f>
        <v>0</v>
      </c>
      <c r="Y892" s="106" t="s">
        <v>101</v>
      </c>
      <c r="Z892" s="107" t="n">
        <f aca="false">IF(EXACT(O892;Y892);Q892;0)</f>
        <v>0</v>
      </c>
      <c r="AA892" s="107" t="n">
        <f aca="false">IF(Z892=0;Q892;0)</f>
        <v>0</v>
      </c>
      <c r="AB892" s="108" t="n">
        <f aca="false">IF(U892=0;"";L892/U892-1)</f>
        <v>0.601293974929236</v>
      </c>
      <c r="AC892" s="108" t="n">
        <f aca="false">IF(W892=0;"";L892/W892-1)</f>
        <v>0.601293974929236</v>
      </c>
    </row>
    <row collapsed="false" customFormat="false" customHeight="true" hidden="false" ht="50.1" outlineLevel="0" r="893">
      <c r="A893" s="88"/>
      <c r="B893" s="88"/>
      <c r="C893" s="89"/>
      <c r="D893" s="89"/>
      <c r="E893" s="90"/>
      <c r="F893" s="91"/>
      <c r="G893" s="92"/>
      <c r="H893" s="93"/>
      <c r="I893" s="94"/>
      <c r="J893" s="95"/>
      <c r="K893" s="96" t="s">
        <v>110</v>
      </c>
      <c r="L893" s="97" t="n">
        <v>7920</v>
      </c>
      <c r="M893" s="98" t="n">
        <v>4946</v>
      </c>
      <c r="N893" s="99" t="s">
        <v>602</v>
      </c>
      <c r="O893" s="100" t="s">
        <v>101</v>
      </c>
      <c r="P893" s="101"/>
      <c r="Q893" s="97" t="n">
        <f aca="false">P893*M893</f>
        <v>0</v>
      </c>
      <c r="R893" s="102"/>
      <c r="S893" s="103" t="n">
        <v>6</v>
      </c>
      <c r="T893" s="109"/>
      <c r="U893" s="105" t="n">
        <f aca="false">IF(EXACT(O893,Y893),M893,M893*(1-'Расчет ПРЕДЗАКАЗ'!$D$10))</f>
        <v>4946</v>
      </c>
      <c r="V893" s="105" t="n">
        <f aca="false">P893*U893</f>
        <v>0</v>
      </c>
      <c r="W893" s="105" t="n">
        <f aca="false">IF(EXACT(O893,Y893),M893,M893*(1-'Расчет Прайс'!$D$10))</f>
        <v>4946</v>
      </c>
      <c r="X893" s="105" t="n">
        <f aca="false">P893*W893</f>
        <v>0</v>
      </c>
      <c r="Y893" s="106" t="s">
        <v>101</v>
      </c>
      <c r="Z893" s="107" t="n">
        <f aca="false">IF(EXACT(O893;Y893);Q893;0)</f>
        <v>0</v>
      </c>
      <c r="AA893" s="107" t="n">
        <f aca="false">IF(Z893=0;Q893;0)</f>
        <v>0</v>
      </c>
      <c r="AB893" s="108" t="n">
        <f aca="false">IF(U893=0;"";L893/U893-1)</f>
        <v>0.601293974929236</v>
      </c>
      <c r="AC893" s="108" t="n">
        <f aca="false">IF(W893=0;"";L893/W893-1)</f>
        <v>0.601293974929236</v>
      </c>
    </row>
    <row collapsed="false" customFormat="false" customHeight="true" hidden="false" ht="50.1" outlineLevel="0" r="894">
      <c r="A894" s="88"/>
      <c r="B894" s="88"/>
      <c r="C894" s="89"/>
      <c r="D894" s="89"/>
      <c r="E894" s="90"/>
      <c r="F894" s="91"/>
      <c r="G894" s="92"/>
      <c r="H894" s="93"/>
      <c r="I894" s="94"/>
      <c r="J894" s="95"/>
      <c r="K894" s="96" t="s">
        <v>112</v>
      </c>
      <c r="L894" s="97" t="n">
        <v>7920</v>
      </c>
      <c r="M894" s="98" t="n">
        <v>4946</v>
      </c>
      <c r="N894" s="99" t="s">
        <v>603</v>
      </c>
      <c r="O894" s="100" t="s">
        <v>101</v>
      </c>
      <c r="P894" s="101"/>
      <c r="Q894" s="97" t="n">
        <f aca="false">P894*M894</f>
        <v>0</v>
      </c>
      <c r="R894" s="102"/>
      <c r="S894" s="103" t="n">
        <v>12</v>
      </c>
      <c r="T894" s="109"/>
      <c r="U894" s="105" t="n">
        <f aca="false">IF(EXACT(O894,Y894),M894,M894*(1-'Расчет ПРЕДЗАКАЗ'!$D$10))</f>
        <v>4946</v>
      </c>
      <c r="V894" s="105" t="n">
        <f aca="false">P894*U894</f>
        <v>0</v>
      </c>
      <c r="W894" s="105" t="n">
        <f aca="false">IF(EXACT(O894,Y894),M894,M894*(1-'Расчет Прайс'!$D$10))</f>
        <v>4946</v>
      </c>
      <c r="X894" s="105" t="n">
        <f aca="false">P894*W894</f>
        <v>0</v>
      </c>
      <c r="Y894" s="106" t="s">
        <v>101</v>
      </c>
      <c r="Z894" s="107" t="n">
        <f aca="false">IF(EXACT(O894;Y894);Q894;0)</f>
        <v>0</v>
      </c>
      <c r="AA894" s="107" t="n">
        <f aca="false">IF(Z894=0;Q894;0)</f>
        <v>0</v>
      </c>
      <c r="AB894" s="108" t="n">
        <f aca="false">IF(U894=0;"";L894/U894-1)</f>
        <v>0.601293974929236</v>
      </c>
      <c r="AC894" s="108" t="n">
        <f aca="false">IF(W894=0;"";L894/W894-1)</f>
        <v>0.601293974929236</v>
      </c>
    </row>
    <row collapsed="false" customFormat="false" customHeight="true" hidden="false" ht="50.1" outlineLevel="0" r="895">
      <c r="A895" s="88"/>
      <c r="B895" s="88"/>
      <c r="C895" s="89"/>
      <c r="D895" s="89"/>
      <c r="E895" s="90"/>
      <c r="F895" s="91"/>
      <c r="G895" s="92"/>
      <c r="H895" s="93"/>
      <c r="I895" s="94"/>
      <c r="J895" s="95"/>
      <c r="K895" s="96" t="s">
        <v>114</v>
      </c>
      <c r="L895" s="97" t="n">
        <v>7920</v>
      </c>
      <c r="M895" s="98" t="n">
        <v>4946</v>
      </c>
      <c r="N895" s="99" t="s">
        <v>604</v>
      </c>
      <c r="O895" s="100" t="s">
        <v>101</v>
      </c>
      <c r="P895" s="101"/>
      <c r="Q895" s="97" t="n">
        <f aca="false">P895*M895</f>
        <v>0</v>
      </c>
      <c r="R895" s="102"/>
      <c r="S895" s="103" t="n">
        <v>3</v>
      </c>
      <c r="T895" s="109"/>
      <c r="U895" s="105" t="n">
        <f aca="false">IF(EXACT(O895,Y895),M895,M895*(1-'Расчет ПРЕДЗАКАЗ'!$D$10))</f>
        <v>4946</v>
      </c>
      <c r="V895" s="105" t="n">
        <f aca="false">P895*U895</f>
        <v>0</v>
      </c>
      <c r="W895" s="105" t="n">
        <f aca="false">IF(EXACT(O895,Y895),M895,M895*(1-'Расчет Прайс'!$D$10))</f>
        <v>4946</v>
      </c>
      <c r="X895" s="105" t="n">
        <f aca="false">P895*W895</f>
        <v>0</v>
      </c>
      <c r="Y895" s="106" t="s">
        <v>101</v>
      </c>
      <c r="Z895" s="107" t="n">
        <f aca="false">IF(EXACT(O895;Y895);Q895;0)</f>
        <v>0</v>
      </c>
      <c r="AA895" s="107" t="n">
        <f aca="false">IF(Z895=0;Q895;0)</f>
        <v>0</v>
      </c>
      <c r="AB895" s="108" t="n">
        <f aca="false">IF(U895=0;"";L895/U895-1)</f>
        <v>0.601293974929236</v>
      </c>
      <c r="AC895" s="108" t="n">
        <f aca="false">IF(W895=0;"";L895/W895-1)</f>
        <v>0.601293974929236</v>
      </c>
    </row>
    <row collapsed="false" customFormat="false" customHeight="true" hidden="false" ht="50.1" outlineLevel="0" r="896">
      <c r="A896" s="88"/>
      <c r="B896" s="88"/>
      <c r="C896" s="89"/>
      <c r="D896" s="89"/>
      <c r="E896" s="90"/>
      <c r="F896" s="91"/>
      <c r="G896" s="92"/>
      <c r="H896" s="93"/>
      <c r="I896" s="94"/>
      <c r="J896" s="95"/>
      <c r="K896" s="96"/>
      <c r="L896" s="97"/>
      <c r="M896" s="98"/>
      <c r="N896" s="99"/>
      <c r="O896" s="100"/>
      <c r="P896" s="101"/>
      <c r="Q896" s="97" t="n">
        <f aca="false">P896*M896</f>
        <v>0</v>
      </c>
      <c r="R896" s="102"/>
      <c r="S896" s="103"/>
      <c r="T896" s="109"/>
      <c r="U896" s="105" t="e">
        <f aca="false">IF(EXACT(O896,Y896),M896,M896*(1-'Расчет ПРЕДЗАКАЗ'!$D$10))</f>
        <v>#NAME?</v>
      </c>
      <c r="V896" s="105" t="e">
        <f aca="false">P896*U896</f>
        <v>#NAME?</v>
      </c>
      <c r="W896" s="105" t="e">
        <f aca="false">IF(EXACT(O896,Y896),M896,M896*(1-'Расчет Прайс'!$D$10))</f>
        <v>#NAME?</v>
      </c>
      <c r="X896" s="105" t="e">
        <f aca="false">P896*W896</f>
        <v>#NAME?</v>
      </c>
      <c r="Y896" s="106" t="s">
        <v>101</v>
      </c>
      <c r="Z896" s="107" t="n">
        <f aca="false">IF(EXACT(O896;Y896);Q896;0)</f>
        <v>0</v>
      </c>
      <c r="AA896" s="107" t="n">
        <f aca="false">IF(Z896=0;Q896;0)</f>
        <v>0</v>
      </c>
      <c r="AB896" s="108" t="e">
        <f aca="false">IF(U896=0;"";L896/U896-1)</f>
        <v>#NAME?</v>
      </c>
      <c r="AC896" s="108" t="e">
        <f aca="false">IF(W896=0;"";L896/W896-1)</f>
        <v>#NAME?</v>
      </c>
    </row>
    <row collapsed="false" customFormat="false" customHeight="true" hidden="false" ht="50.1" outlineLevel="0" r="897">
      <c r="A897" s="88"/>
      <c r="B897" s="88"/>
      <c r="C897" s="89"/>
      <c r="D897" s="89"/>
      <c r="E897" s="90"/>
      <c r="F897" s="91"/>
      <c r="G897" s="92"/>
      <c r="H897" s="93"/>
      <c r="I897" s="94"/>
      <c r="J897" s="95"/>
      <c r="K897" s="96"/>
      <c r="L897" s="97"/>
      <c r="M897" s="98"/>
      <c r="N897" s="112"/>
      <c r="O897" s="100"/>
      <c r="P897" s="101"/>
      <c r="Q897" s="97" t="n">
        <f aca="false">P897*M897</f>
        <v>0</v>
      </c>
      <c r="R897" s="110"/>
      <c r="S897" s="103"/>
      <c r="T897" s="111"/>
      <c r="U897" s="105" t="e">
        <f aca="false">IF(EXACT(O897,Y897),M897,M897*(1-'Расчет ПРЕДЗАКАЗ'!$D$10))</f>
        <v>#NAME?</v>
      </c>
      <c r="V897" s="105" t="e">
        <f aca="false">P897*U897</f>
        <v>#NAME?</v>
      </c>
      <c r="W897" s="105" t="e">
        <f aca="false">IF(EXACT(O897,Y897),M897,M897*(1-'Расчет Прайс'!$D$10))</f>
        <v>#NAME?</v>
      </c>
      <c r="X897" s="105" t="e">
        <f aca="false">P897*W897</f>
        <v>#NAME?</v>
      </c>
      <c r="Y897" s="106" t="s">
        <v>101</v>
      </c>
      <c r="Z897" s="107" t="n">
        <f aca="false">IF(EXACT(O897;Y897);Q897;0)</f>
        <v>0</v>
      </c>
      <c r="AA897" s="107" t="n">
        <f aca="false">IF(Z897=0;Q897;0)</f>
        <v>0</v>
      </c>
      <c r="AB897" s="108" t="e">
        <f aca="false">IF(U897=0;"";L897/U897-1)</f>
        <v>#NAME?</v>
      </c>
      <c r="AC897" s="108" t="e">
        <f aca="false">IF(W897=0;"";L897/W897-1)</f>
        <v>#NAME?</v>
      </c>
    </row>
    <row collapsed="false" customFormat="false" customHeight="true" hidden="false" ht="50.1" outlineLevel="0" r="898">
      <c r="A898" s="88"/>
      <c r="B898" s="88"/>
      <c r="C898" s="89"/>
      <c r="D898" s="89"/>
      <c r="E898" s="90"/>
      <c r="F898" s="91"/>
      <c r="G898" s="92"/>
      <c r="H898" s="93"/>
      <c r="I898" s="94"/>
      <c r="J898" s="95"/>
      <c r="K898" s="96"/>
      <c r="L898" s="97"/>
      <c r="M898" s="98"/>
      <c r="N898" s="112"/>
      <c r="O898" s="100"/>
      <c r="P898" s="101"/>
      <c r="Q898" s="97" t="n">
        <f aca="false">P898*M898</f>
        <v>0</v>
      </c>
      <c r="R898" s="110"/>
      <c r="S898" s="103"/>
      <c r="T898" s="111"/>
      <c r="U898" s="105" t="e">
        <f aca="false">IF(EXACT(O898,Y898),M898,M898*(1-'Расчет ПРЕДЗАКАЗ'!$D$10))</f>
        <v>#NAME?</v>
      </c>
      <c r="V898" s="105" t="e">
        <f aca="false">P898*U898</f>
        <v>#NAME?</v>
      </c>
      <c r="W898" s="105" t="e">
        <f aca="false">IF(EXACT(O898,Y898),M898,M898*(1-'Расчет Прайс'!$D$10))</f>
        <v>#NAME?</v>
      </c>
      <c r="X898" s="105" t="e">
        <f aca="false">P898*W898</f>
        <v>#NAME?</v>
      </c>
      <c r="Y898" s="106" t="s">
        <v>101</v>
      </c>
      <c r="Z898" s="107" t="n">
        <f aca="false">IF(EXACT(O898;Y898);Q898;0)</f>
        <v>0</v>
      </c>
      <c r="AA898" s="107" t="n">
        <f aca="false">IF(Z898=0;Q898;0)</f>
        <v>0</v>
      </c>
      <c r="AB898" s="108" t="e">
        <f aca="false">IF(U898=0;"";L898/U898-1)</f>
        <v>#NAME?</v>
      </c>
      <c r="AC898" s="108" t="e">
        <f aca="false">IF(W898=0;"";L898/W898-1)</f>
        <v>#NAME?</v>
      </c>
    </row>
    <row collapsed="false" customFormat="false" customHeight="true" hidden="false" ht="50.1" outlineLevel="0" r="899">
      <c r="A899" s="88"/>
      <c r="B899" s="88"/>
      <c r="C899" s="89"/>
      <c r="D899" s="89"/>
      <c r="E899" s="90"/>
      <c r="F899" s="91"/>
      <c r="G899" s="92"/>
      <c r="H899" s="93"/>
      <c r="I899" s="94"/>
      <c r="J899" s="95"/>
      <c r="K899" s="96"/>
      <c r="L899" s="97"/>
      <c r="M899" s="98"/>
      <c r="N899" s="110"/>
      <c r="O899" s="100"/>
      <c r="P899" s="101"/>
      <c r="Q899" s="97" t="n">
        <f aca="false">P899*M899</f>
        <v>0</v>
      </c>
      <c r="R899" s="110"/>
      <c r="S899" s="103"/>
      <c r="T899" s="111"/>
      <c r="U899" s="105" t="e">
        <f aca="false">IF(EXACT(O899,Y899),M899,M899*(1-'Расчет ПРЕДЗАКАЗ'!$D$10))</f>
        <v>#NAME?</v>
      </c>
      <c r="V899" s="105" t="e">
        <f aca="false">P899*U899</f>
        <v>#NAME?</v>
      </c>
      <c r="W899" s="105" t="e">
        <f aca="false">IF(EXACT(O899,Y899),M899,M899*(1-'Расчет Прайс'!$D$10))</f>
        <v>#NAME?</v>
      </c>
      <c r="X899" s="105" t="e">
        <f aca="false">P899*W899</f>
        <v>#NAME?</v>
      </c>
      <c r="Y899" s="106" t="s">
        <v>101</v>
      </c>
      <c r="Z899" s="107" t="n">
        <f aca="false">IF(EXACT(O899;Y899);Q899;0)</f>
        <v>0</v>
      </c>
      <c r="AA899" s="107" t="n">
        <f aca="false">IF(Z899=0;Q899;0)</f>
        <v>0</v>
      </c>
      <c r="AB899" s="108" t="e">
        <f aca="false">IF(U899=0;"";L899/U899-1)</f>
        <v>#NAME?</v>
      </c>
      <c r="AC899" s="108" t="e">
        <f aca="false">IF(W899=0;"";L899/W899-1)</f>
        <v>#NAME?</v>
      </c>
    </row>
    <row collapsed="false" customFormat="false" customHeight="true" hidden="false" ht="50.1" outlineLevel="0" r="900">
      <c r="A900" s="88"/>
      <c r="B900" s="88"/>
      <c r="C900" s="89"/>
      <c r="D900" s="89"/>
      <c r="E900" s="90"/>
      <c r="F900" s="91"/>
      <c r="G900" s="92"/>
      <c r="H900" s="93"/>
      <c r="I900" s="94"/>
      <c r="J900" s="95"/>
      <c r="K900" s="96"/>
      <c r="L900" s="97"/>
      <c r="M900" s="98"/>
      <c r="N900" s="110"/>
      <c r="O900" s="100"/>
      <c r="P900" s="101"/>
      <c r="Q900" s="97" t="n">
        <f aca="false">P900*M900</f>
        <v>0</v>
      </c>
      <c r="R900" s="110"/>
      <c r="S900" s="103"/>
      <c r="T900" s="111"/>
      <c r="U900" s="105" t="e">
        <f aca="false">IF(EXACT(O900,Y900),M900,M900*(1-'Расчет ПРЕДЗАКАЗ'!$D$10))</f>
        <v>#NAME?</v>
      </c>
      <c r="V900" s="105" t="e">
        <f aca="false">P900*U900</f>
        <v>#NAME?</v>
      </c>
      <c r="W900" s="105" t="e">
        <f aca="false">IF(EXACT(O900,Y900),M900,M900*(1-'Расчет Прайс'!$D$10))</f>
        <v>#NAME?</v>
      </c>
      <c r="X900" s="105" t="e">
        <f aca="false">P900*W900</f>
        <v>#NAME?</v>
      </c>
      <c r="Y900" s="106" t="s">
        <v>101</v>
      </c>
      <c r="Z900" s="107" t="n">
        <f aca="false">IF(EXACT(O900;Y900);Q900;0)</f>
        <v>0</v>
      </c>
      <c r="AA900" s="107" t="n">
        <f aca="false">IF(Z900=0;Q900;0)</f>
        <v>0</v>
      </c>
      <c r="AB900" s="108" t="e">
        <f aca="false">IF(U900=0;"";L900/U900-1)</f>
        <v>#NAME?</v>
      </c>
      <c r="AC900" s="108" t="e">
        <f aca="false">IF(W900=0;"";L900/W900-1)</f>
        <v>#NAME?</v>
      </c>
    </row>
    <row collapsed="false" customFormat="false" customHeight="true" hidden="false" ht="50.1" outlineLevel="0" r="901">
      <c r="A901" s="88"/>
      <c r="B901" s="88"/>
      <c r="C901" s="89"/>
      <c r="D901" s="89"/>
      <c r="E901" s="90"/>
      <c r="F901" s="91"/>
      <c r="G901" s="92"/>
      <c r="H901" s="93"/>
      <c r="I901" s="94"/>
      <c r="J901" s="95"/>
      <c r="K901" s="96"/>
      <c r="L901" s="97"/>
      <c r="M901" s="98"/>
      <c r="N901" s="110"/>
      <c r="O901" s="100"/>
      <c r="P901" s="101"/>
      <c r="Q901" s="97" t="n">
        <f aca="false">P901*M901</f>
        <v>0</v>
      </c>
      <c r="R901" s="110"/>
      <c r="S901" s="103"/>
      <c r="T901" s="111"/>
      <c r="U901" s="105" t="e">
        <f aca="false">IF(EXACT(O901,Y901),M901,M901*(1-'Расчет ПРЕДЗАКАЗ'!$D$10))</f>
        <v>#NAME?</v>
      </c>
      <c r="V901" s="105" t="e">
        <f aca="false">P901*U901</f>
        <v>#NAME?</v>
      </c>
      <c r="W901" s="105" t="e">
        <f aca="false">IF(EXACT(O901,Y901),M901,M901*(1-'Расчет Прайс'!$D$10))</f>
        <v>#NAME?</v>
      </c>
      <c r="X901" s="105" t="e">
        <f aca="false">P901*W901</f>
        <v>#NAME?</v>
      </c>
      <c r="Y901" s="106" t="s">
        <v>101</v>
      </c>
      <c r="Z901" s="107" t="n">
        <f aca="false">IF(EXACT(O901;Y901);Q901;0)</f>
        <v>0</v>
      </c>
      <c r="AA901" s="107" t="n">
        <f aca="false">IF(Z901=0;Q901;0)</f>
        <v>0</v>
      </c>
      <c r="AB901" s="108" t="e">
        <f aca="false">IF(U901=0;"";L901/U901-1)</f>
        <v>#NAME?</v>
      </c>
      <c r="AC901" s="108" t="e">
        <f aca="false">IF(W901=0;"";L901/W901-1)</f>
        <v>#NAME?</v>
      </c>
    </row>
    <row collapsed="false" customFormat="false" customHeight="true" hidden="false" ht="50.1" outlineLevel="0" r="902">
      <c r="A902" s="88"/>
      <c r="B902" s="88"/>
      <c r="C902" s="89"/>
      <c r="D902" s="89"/>
      <c r="E902" s="90"/>
      <c r="F902" s="91"/>
      <c r="G902" s="92"/>
      <c r="H902" s="93"/>
      <c r="I902" s="94"/>
      <c r="J902" s="95"/>
      <c r="K902" s="96"/>
      <c r="L902" s="97"/>
      <c r="M902" s="98"/>
      <c r="N902" s="110"/>
      <c r="O902" s="100"/>
      <c r="P902" s="101"/>
      <c r="Q902" s="97" t="n">
        <f aca="false">P902*M902</f>
        <v>0</v>
      </c>
      <c r="R902" s="110"/>
      <c r="S902" s="103"/>
      <c r="T902" s="111"/>
      <c r="U902" s="105" t="e">
        <f aca="false">IF(EXACT(O902,Y902),M902,M902*(1-'Расчет ПРЕДЗАКАЗ'!$D$10))</f>
        <v>#NAME?</v>
      </c>
      <c r="V902" s="105" t="e">
        <f aca="false">P902*U902</f>
        <v>#NAME?</v>
      </c>
      <c r="W902" s="105" t="e">
        <f aca="false">IF(EXACT(O902,Y902),M902,M902*(1-'Расчет Прайс'!$D$10))</f>
        <v>#NAME?</v>
      </c>
      <c r="X902" s="105" t="e">
        <f aca="false">P902*W902</f>
        <v>#NAME?</v>
      </c>
      <c r="Y902" s="106" t="s">
        <v>101</v>
      </c>
      <c r="Z902" s="107" t="n">
        <f aca="false">IF(EXACT(O902;Y902);Q902;0)</f>
        <v>0</v>
      </c>
      <c r="AA902" s="107" t="n">
        <f aca="false">IF(Z902=0;Q902;0)</f>
        <v>0</v>
      </c>
      <c r="AB902" s="108" t="e">
        <f aca="false">IF(U902=0;"";L902/U902-1)</f>
        <v>#NAME?</v>
      </c>
      <c r="AC902" s="108" t="e">
        <f aca="false">IF(W902=0;"";L902/W902-1)</f>
        <v>#NAME?</v>
      </c>
    </row>
    <row collapsed="false" customFormat="false" customHeight="true" hidden="false" ht="11.25" outlineLevel="0" r="903"/>
    <row collapsed="false" customFormat="false" customHeight="true" hidden="false" ht="50.1" outlineLevel="0" r="904">
      <c r="A904" s="88" t="n">
        <v>219</v>
      </c>
      <c r="B904" s="88" t="s">
        <v>605</v>
      </c>
      <c r="C904" s="89" t="s">
        <v>606</v>
      </c>
      <c r="D904" s="89" t="s">
        <v>93</v>
      </c>
      <c r="E904" s="90" t="s">
        <v>93</v>
      </c>
      <c r="F904" s="91" t="s">
        <v>607</v>
      </c>
      <c r="G904" s="92" t="s">
        <v>133</v>
      </c>
      <c r="H904" s="93" t="s">
        <v>608</v>
      </c>
      <c r="I904" s="94" t="s">
        <v>609</v>
      </c>
      <c r="J904" s="95" t="s">
        <v>98</v>
      </c>
      <c r="K904" s="96" t="s">
        <v>99</v>
      </c>
      <c r="L904" s="97" t="n">
        <v>3860</v>
      </c>
      <c r="M904" s="98" t="n">
        <v>2408</v>
      </c>
      <c r="N904" s="99" t="s">
        <v>610</v>
      </c>
      <c r="O904" s="100" t="s">
        <v>101</v>
      </c>
      <c r="P904" s="101"/>
      <c r="Q904" s="97" t="n">
        <f aca="false">P904*M904</f>
        <v>0</v>
      </c>
      <c r="R904" s="102"/>
      <c r="S904" s="103" t="n">
        <v>170</v>
      </c>
      <c r="T904" s="104"/>
      <c r="U904" s="105" t="n">
        <f aca="false">IF(EXACT(O904,Y904),M904,M904*(1-'Расчет ПРЕДЗАКАЗ'!$D$10))</f>
        <v>2408</v>
      </c>
      <c r="V904" s="105" t="n">
        <f aca="false">P904*U904</f>
        <v>0</v>
      </c>
      <c r="W904" s="105" t="n">
        <f aca="false">IF(EXACT(O904,Y904),M904,M904*(1-'Расчет Прайс'!$D$10))</f>
        <v>2408</v>
      </c>
      <c r="X904" s="105" t="n">
        <f aca="false">P904*W904</f>
        <v>0</v>
      </c>
      <c r="Y904" s="106" t="s">
        <v>101</v>
      </c>
      <c r="Z904" s="107" t="n">
        <f aca="false">IF(EXACT(O904;Y904);Q904;0)</f>
        <v>0</v>
      </c>
      <c r="AA904" s="107" t="n">
        <f aca="false">IF(Z904=0;Q904;0)</f>
        <v>0</v>
      </c>
      <c r="AB904" s="108" t="n">
        <f aca="false">IF(U904=0,"",L904/U904-1)</f>
        <v>0.602990033222591</v>
      </c>
      <c r="AC904" s="108" t="n">
        <f aca="false">IF(W904=0,"",L904/W904-1)</f>
        <v>0.602990033222591</v>
      </c>
    </row>
    <row collapsed="false" customFormat="false" customHeight="true" hidden="false" ht="50.1" outlineLevel="0" r="905">
      <c r="A905" s="88"/>
      <c r="B905" s="88"/>
      <c r="C905" s="89"/>
      <c r="D905" s="89"/>
      <c r="E905" s="90"/>
      <c r="F905" s="91"/>
      <c r="G905" s="92"/>
      <c r="H905" s="93"/>
      <c r="I905" s="94"/>
      <c r="J905" s="95"/>
      <c r="K905" s="96" t="s">
        <v>102</v>
      </c>
      <c r="L905" s="97" t="n">
        <v>3860</v>
      </c>
      <c r="M905" s="98" t="n">
        <v>2408</v>
      </c>
      <c r="N905" s="99" t="s">
        <v>611</v>
      </c>
      <c r="O905" s="100" t="s">
        <v>101</v>
      </c>
      <c r="P905" s="101"/>
      <c r="Q905" s="97" t="n">
        <f aca="false">P905*M905</f>
        <v>0</v>
      </c>
      <c r="R905" s="102"/>
      <c r="S905" s="103" t="n">
        <v>295</v>
      </c>
      <c r="T905" s="109"/>
      <c r="U905" s="105" t="n">
        <f aca="false">IF(EXACT(O905,Y905),M905,M905*(1-'Расчет ПРЕДЗАКАЗ'!$D$10))</f>
        <v>2408</v>
      </c>
      <c r="V905" s="105" t="n">
        <f aca="false">P905*U905</f>
        <v>0</v>
      </c>
      <c r="W905" s="105" t="n">
        <f aca="false">IF(EXACT(O905,Y905),M905,M905*(1-'Расчет Прайс'!$D$10))</f>
        <v>2408</v>
      </c>
      <c r="X905" s="105" t="n">
        <f aca="false">P905*W905</f>
        <v>0</v>
      </c>
      <c r="Y905" s="106" t="s">
        <v>101</v>
      </c>
      <c r="Z905" s="107" t="n">
        <f aca="false">IF(EXACT(O905;Y905);Q905;0)</f>
        <v>0</v>
      </c>
      <c r="AA905" s="107" t="n">
        <f aca="false">IF(Z905=0;Q905;0)</f>
        <v>0</v>
      </c>
      <c r="AB905" s="108" t="n">
        <f aca="false">IF(U905=0;"";L905/U905-1)</f>
        <v>0.602990033222591</v>
      </c>
      <c r="AC905" s="108" t="n">
        <f aca="false">IF(W905=0;"";L905/W905-1)</f>
        <v>0.602990033222591</v>
      </c>
    </row>
    <row collapsed="false" customFormat="false" customHeight="true" hidden="false" ht="50.1" outlineLevel="0" r="906">
      <c r="A906" s="88"/>
      <c r="B906" s="88"/>
      <c r="C906" s="89"/>
      <c r="D906" s="89"/>
      <c r="E906" s="90"/>
      <c r="F906" s="91"/>
      <c r="G906" s="92"/>
      <c r="H906" s="93"/>
      <c r="I906" s="94"/>
      <c r="J906" s="95"/>
      <c r="K906" s="96" t="s">
        <v>123</v>
      </c>
      <c r="L906" s="97" t="n">
        <v>3860</v>
      </c>
      <c r="M906" s="98" t="n">
        <v>2408</v>
      </c>
      <c r="N906" s="99" t="s">
        <v>612</v>
      </c>
      <c r="O906" s="100" t="s">
        <v>101</v>
      </c>
      <c r="P906" s="101"/>
      <c r="Q906" s="97" t="n">
        <f aca="false">P906*M906</f>
        <v>0</v>
      </c>
      <c r="R906" s="102"/>
      <c r="S906" s="103" t="n">
        <v>178</v>
      </c>
      <c r="T906" s="109"/>
      <c r="U906" s="105" t="n">
        <f aca="false">IF(EXACT(O906,Y906),M906,M906*(1-'Расчет ПРЕДЗАКАЗ'!$D$10))</f>
        <v>2408</v>
      </c>
      <c r="V906" s="105" t="n">
        <f aca="false">P906*U906</f>
        <v>0</v>
      </c>
      <c r="W906" s="105" t="n">
        <f aca="false">IF(EXACT(O906,Y906),M906,M906*(1-'Расчет Прайс'!$D$10))</f>
        <v>2408</v>
      </c>
      <c r="X906" s="105" t="n">
        <f aca="false">P906*W906</f>
        <v>0</v>
      </c>
      <c r="Y906" s="106" t="s">
        <v>101</v>
      </c>
      <c r="Z906" s="107" t="n">
        <f aca="false">IF(EXACT(O906;Y906);Q906;0)</f>
        <v>0</v>
      </c>
      <c r="AA906" s="107" t="n">
        <f aca="false">IF(Z906=0;Q906;0)</f>
        <v>0</v>
      </c>
      <c r="AB906" s="108" t="n">
        <f aca="false">IF(U906=0;"";L906/U906-1)</f>
        <v>0.602990033222591</v>
      </c>
      <c r="AC906" s="108" t="n">
        <f aca="false">IF(W906=0;"";L906/W906-1)</f>
        <v>0.602990033222591</v>
      </c>
    </row>
    <row collapsed="false" customFormat="false" customHeight="true" hidden="false" ht="50.1" outlineLevel="0" r="907">
      <c r="A907" s="88"/>
      <c r="B907" s="88"/>
      <c r="C907" s="89"/>
      <c r="D907" s="89"/>
      <c r="E907" s="90"/>
      <c r="F907" s="91"/>
      <c r="G907" s="92"/>
      <c r="H907" s="93"/>
      <c r="I907" s="94"/>
      <c r="J907" s="95"/>
      <c r="K907" s="96" t="s">
        <v>104</v>
      </c>
      <c r="L907" s="97" t="n">
        <v>3860</v>
      </c>
      <c r="M907" s="98" t="n">
        <v>2408</v>
      </c>
      <c r="N907" s="99" t="s">
        <v>613</v>
      </c>
      <c r="O907" s="100" t="s">
        <v>101</v>
      </c>
      <c r="P907" s="101"/>
      <c r="Q907" s="97" t="n">
        <f aca="false">P907*M907</f>
        <v>0</v>
      </c>
      <c r="R907" s="102"/>
      <c r="S907" s="103" t="n">
        <v>240</v>
      </c>
      <c r="T907" s="109"/>
      <c r="U907" s="105" t="n">
        <f aca="false">IF(EXACT(O907,Y907),M907,M907*(1-'Расчет ПРЕДЗАКАЗ'!$D$10))</f>
        <v>2408</v>
      </c>
      <c r="V907" s="105" t="n">
        <f aca="false">P907*U907</f>
        <v>0</v>
      </c>
      <c r="W907" s="105" t="n">
        <f aca="false">IF(EXACT(O907,Y907),M907,M907*(1-'Расчет Прайс'!$D$10))</f>
        <v>2408</v>
      </c>
      <c r="X907" s="105" t="n">
        <f aca="false">P907*W907</f>
        <v>0</v>
      </c>
      <c r="Y907" s="106" t="s">
        <v>101</v>
      </c>
      <c r="Z907" s="107" t="n">
        <f aca="false">IF(EXACT(O907;Y907);Q907;0)</f>
        <v>0</v>
      </c>
      <c r="AA907" s="107" t="n">
        <f aca="false">IF(Z907=0;Q907;0)</f>
        <v>0</v>
      </c>
      <c r="AB907" s="108" t="n">
        <f aca="false">IF(U907=0;"";L907/U907-1)</f>
        <v>0.602990033222591</v>
      </c>
      <c r="AC907" s="108" t="n">
        <f aca="false">IF(W907=0;"";L907/W907-1)</f>
        <v>0.602990033222591</v>
      </c>
    </row>
    <row collapsed="false" customFormat="false" customHeight="true" hidden="false" ht="50.1" outlineLevel="0" r="908">
      <c r="A908" s="88"/>
      <c r="B908" s="88"/>
      <c r="C908" s="89"/>
      <c r="D908" s="89"/>
      <c r="E908" s="90"/>
      <c r="F908" s="91"/>
      <c r="G908" s="92"/>
      <c r="H908" s="93"/>
      <c r="I908" s="94"/>
      <c r="J908" s="95"/>
      <c r="K908" s="96" t="s">
        <v>106</v>
      </c>
      <c r="L908" s="97" t="n">
        <v>3860</v>
      </c>
      <c r="M908" s="98" t="n">
        <v>2408</v>
      </c>
      <c r="N908" s="99" t="s">
        <v>614</v>
      </c>
      <c r="O908" s="100" t="s">
        <v>101</v>
      </c>
      <c r="P908" s="101"/>
      <c r="Q908" s="97" t="n">
        <f aca="false">P908*M908</f>
        <v>0</v>
      </c>
      <c r="R908" s="102"/>
      <c r="S908" s="103" t="n">
        <v>198</v>
      </c>
      <c r="T908" s="109"/>
      <c r="U908" s="105" t="n">
        <f aca="false">IF(EXACT(O908,Y908),M908,M908*(1-'Расчет ПРЕДЗАКАЗ'!$D$10))</f>
        <v>2408</v>
      </c>
      <c r="V908" s="105" t="n">
        <f aca="false">P908*U908</f>
        <v>0</v>
      </c>
      <c r="W908" s="105" t="n">
        <f aca="false">IF(EXACT(O908,Y908),M908,M908*(1-'Расчет Прайс'!$D$10))</f>
        <v>2408</v>
      </c>
      <c r="X908" s="105" t="n">
        <f aca="false">P908*W908</f>
        <v>0</v>
      </c>
      <c r="Y908" s="106" t="s">
        <v>101</v>
      </c>
      <c r="Z908" s="107" t="n">
        <f aca="false">IF(EXACT(O908;Y908);Q908;0)</f>
        <v>0</v>
      </c>
      <c r="AA908" s="107" t="n">
        <f aca="false">IF(Z908=0;Q908;0)</f>
        <v>0</v>
      </c>
      <c r="AB908" s="108" t="n">
        <f aca="false">IF(U908=0;"";L908/U908-1)</f>
        <v>0.602990033222591</v>
      </c>
      <c r="AC908" s="108" t="n">
        <f aca="false">IF(W908=0;"";L908/W908-1)</f>
        <v>0.602990033222591</v>
      </c>
    </row>
    <row collapsed="false" customFormat="false" customHeight="true" hidden="false" ht="50.1" outlineLevel="0" r="909">
      <c r="A909" s="88"/>
      <c r="B909" s="88"/>
      <c r="C909" s="89"/>
      <c r="D909" s="89"/>
      <c r="E909" s="90"/>
      <c r="F909" s="91"/>
      <c r="G909" s="92"/>
      <c r="H909" s="93"/>
      <c r="I909" s="94"/>
      <c r="J909" s="95"/>
      <c r="K909" s="96" t="s">
        <v>108</v>
      </c>
      <c r="L909" s="97" t="n">
        <v>3860</v>
      </c>
      <c r="M909" s="98" t="n">
        <v>2408</v>
      </c>
      <c r="N909" s="99" t="s">
        <v>615</v>
      </c>
      <c r="O909" s="100" t="s">
        <v>101</v>
      </c>
      <c r="P909" s="101"/>
      <c r="Q909" s="97" t="n">
        <f aca="false">P909*M909</f>
        <v>0</v>
      </c>
      <c r="R909" s="102"/>
      <c r="S909" s="103" t="n">
        <v>78</v>
      </c>
      <c r="T909" s="109"/>
      <c r="U909" s="105" t="n">
        <f aca="false">IF(EXACT(O909,Y909),M909,M909*(1-'Расчет ПРЕДЗАКАЗ'!$D$10))</f>
        <v>2408</v>
      </c>
      <c r="V909" s="105" t="n">
        <f aca="false">P909*U909</f>
        <v>0</v>
      </c>
      <c r="W909" s="105" t="n">
        <f aca="false">IF(EXACT(O909,Y909),M909,M909*(1-'Расчет Прайс'!$D$10))</f>
        <v>2408</v>
      </c>
      <c r="X909" s="105" t="n">
        <f aca="false">P909*W909</f>
        <v>0</v>
      </c>
      <c r="Y909" s="106" t="s">
        <v>101</v>
      </c>
      <c r="Z909" s="107" t="n">
        <f aca="false">IF(EXACT(O909;Y909);Q909;0)</f>
        <v>0</v>
      </c>
      <c r="AA909" s="107" t="n">
        <f aca="false">IF(Z909=0;Q909;0)</f>
        <v>0</v>
      </c>
      <c r="AB909" s="108" t="n">
        <f aca="false">IF(U909=0;"";L909/U909-1)</f>
        <v>0.602990033222591</v>
      </c>
      <c r="AC909" s="108" t="n">
        <f aca="false">IF(W909=0;"";L909/W909-1)</f>
        <v>0.602990033222591</v>
      </c>
    </row>
    <row collapsed="false" customFormat="false" customHeight="true" hidden="false" ht="50.1" outlineLevel="0" r="910">
      <c r="A910" s="88"/>
      <c r="B910" s="88"/>
      <c r="C910" s="89"/>
      <c r="D910" s="89"/>
      <c r="E910" s="90"/>
      <c r="F910" s="91"/>
      <c r="G910" s="92"/>
      <c r="H910" s="93"/>
      <c r="I910" s="94"/>
      <c r="J910" s="95"/>
      <c r="K910" s="96" t="s">
        <v>110</v>
      </c>
      <c r="L910" s="97" t="n">
        <v>3860</v>
      </c>
      <c r="M910" s="98" t="n">
        <v>2408</v>
      </c>
      <c r="N910" s="99" t="s">
        <v>616</v>
      </c>
      <c r="O910" s="100" t="s">
        <v>101</v>
      </c>
      <c r="P910" s="101"/>
      <c r="Q910" s="97" t="n">
        <f aca="false">P910*M910</f>
        <v>0</v>
      </c>
      <c r="R910" s="102"/>
      <c r="S910" s="103" t="n">
        <v>142</v>
      </c>
      <c r="T910" s="109"/>
      <c r="U910" s="105" t="n">
        <f aca="false">IF(EXACT(O910,Y910),M910,M910*(1-'Расчет ПРЕДЗАКАЗ'!$D$10))</f>
        <v>2408</v>
      </c>
      <c r="V910" s="105" t="n">
        <f aca="false">P910*U910</f>
        <v>0</v>
      </c>
      <c r="W910" s="105" t="n">
        <f aca="false">IF(EXACT(O910,Y910),M910,M910*(1-'Расчет Прайс'!$D$10))</f>
        <v>2408</v>
      </c>
      <c r="X910" s="105" t="n">
        <f aca="false">P910*W910</f>
        <v>0</v>
      </c>
      <c r="Y910" s="106" t="s">
        <v>101</v>
      </c>
      <c r="Z910" s="107" t="n">
        <f aca="false">IF(EXACT(O910;Y910);Q910;0)</f>
        <v>0</v>
      </c>
      <c r="AA910" s="107" t="n">
        <f aca="false">IF(Z910=0;Q910;0)</f>
        <v>0</v>
      </c>
      <c r="AB910" s="108" t="n">
        <f aca="false">IF(U910=0;"";L910/U910-1)</f>
        <v>0.602990033222591</v>
      </c>
      <c r="AC910" s="108" t="n">
        <f aca="false">IF(W910=0;"";L910/W910-1)</f>
        <v>0.602990033222591</v>
      </c>
    </row>
    <row collapsed="false" customFormat="false" customHeight="true" hidden="false" ht="50.1" outlineLevel="0" r="911">
      <c r="A911" s="88"/>
      <c r="B911" s="88"/>
      <c r="C911" s="89"/>
      <c r="D911" s="89"/>
      <c r="E911" s="90"/>
      <c r="F911" s="91"/>
      <c r="G911" s="92"/>
      <c r="H911" s="93"/>
      <c r="I911" s="94"/>
      <c r="J911" s="95"/>
      <c r="K911" s="96"/>
      <c r="L911" s="97"/>
      <c r="M911" s="98"/>
      <c r="N911" s="99"/>
      <c r="O911" s="100"/>
      <c r="P911" s="101"/>
      <c r="Q911" s="97" t="n">
        <f aca="false">P911*M911</f>
        <v>0</v>
      </c>
      <c r="R911" s="102"/>
      <c r="S911" s="103"/>
      <c r="T911" s="109"/>
      <c r="U911" s="105" t="e">
        <f aca="false">IF(EXACT(O911,Y911),M911,M911*(1-'Расчет ПРЕДЗАКАЗ'!$D$10))</f>
        <v>#NAME?</v>
      </c>
      <c r="V911" s="105" t="e">
        <f aca="false">P911*U911</f>
        <v>#NAME?</v>
      </c>
      <c r="W911" s="105" t="e">
        <f aca="false">IF(EXACT(O911,Y911),M911,M911*(1-'Расчет Прайс'!$D$10))</f>
        <v>#NAME?</v>
      </c>
      <c r="X911" s="105" t="e">
        <f aca="false">P911*W911</f>
        <v>#NAME?</v>
      </c>
      <c r="Y911" s="106" t="s">
        <v>101</v>
      </c>
      <c r="Z911" s="107" t="n">
        <f aca="false">IF(EXACT(O911;Y911);Q911;0)</f>
        <v>0</v>
      </c>
      <c r="AA911" s="107" t="n">
        <f aca="false">IF(Z911=0;Q911;0)</f>
        <v>0</v>
      </c>
      <c r="AB911" s="108" t="e">
        <f aca="false">IF(U911=0;"";L911/U911-1)</f>
        <v>#NAME?</v>
      </c>
      <c r="AC911" s="108" t="e">
        <f aca="false">IF(W911=0;"";L911/W911-1)</f>
        <v>#NAME?</v>
      </c>
    </row>
    <row collapsed="false" customFormat="false" customHeight="true" hidden="false" ht="50.1" outlineLevel="0" r="912">
      <c r="A912" s="88"/>
      <c r="B912" s="88"/>
      <c r="C912" s="89"/>
      <c r="D912" s="89"/>
      <c r="E912" s="90"/>
      <c r="F912" s="91"/>
      <c r="G912" s="92"/>
      <c r="H912" s="93"/>
      <c r="I912" s="94"/>
      <c r="J912" s="95"/>
      <c r="K912" s="96"/>
      <c r="L912" s="97"/>
      <c r="M912" s="98"/>
      <c r="N912" s="99"/>
      <c r="O912" s="100"/>
      <c r="P912" s="101"/>
      <c r="Q912" s="97" t="n">
        <f aca="false">P912*M912</f>
        <v>0</v>
      </c>
      <c r="R912" s="102"/>
      <c r="S912" s="103"/>
      <c r="T912" s="109"/>
      <c r="U912" s="105" t="e">
        <f aca="false">IF(EXACT(O912,Y912),M912,M912*(1-'Расчет ПРЕДЗАКАЗ'!$D$10))</f>
        <v>#NAME?</v>
      </c>
      <c r="V912" s="105" t="e">
        <f aca="false">P912*U912</f>
        <v>#NAME?</v>
      </c>
      <c r="W912" s="105" t="e">
        <f aca="false">IF(EXACT(O912,Y912),M912,M912*(1-'Расчет Прайс'!$D$10))</f>
        <v>#NAME?</v>
      </c>
      <c r="X912" s="105" t="e">
        <f aca="false">P912*W912</f>
        <v>#NAME?</v>
      </c>
      <c r="Y912" s="106" t="s">
        <v>101</v>
      </c>
      <c r="Z912" s="107" t="n">
        <f aca="false">IF(EXACT(O912;Y912);Q912;0)</f>
        <v>0</v>
      </c>
      <c r="AA912" s="107" t="n">
        <f aca="false">IF(Z912=0;Q912;0)</f>
        <v>0</v>
      </c>
      <c r="AB912" s="108" t="e">
        <f aca="false">IF(U912=0;"";L912/U912-1)</f>
        <v>#NAME?</v>
      </c>
      <c r="AC912" s="108" t="e">
        <f aca="false">IF(W912=0;"";L912/W912-1)</f>
        <v>#NAME?</v>
      </c>
    </row>
    <row collapsed="false" customFormat="false" customHeight="true" hidden="false" ht="50.1" outlineLevel="0" r="913">
      <c r="A913" s="88"/>
      <c r="B913" s="88"/>
      <c r="C913" s="89"/>
      <c r="D913" s="89"/>
      <c r="E913" s="90"/>
      <c r="F913" s="91"/>
      <c r="G913" s="92"/>
      <c r="H913" s="93"/>
      <c r="I913" s="94"/>
      <c r="J913" s="95"/>
      <c r="K913" s="96"/>
      <c r="L913" s="97"/>
      <c r="M913" s="98"/>
      <c r="N913" s="112"/>
      <c r="O913" s="100"/>
      <c r="P913" s="101"/>
      <c r="Q913" s="97" t="n">
        <f aca="false">P913*M913</f>
        <v>0</v>
      </c>
      <c r="R913" s="110"/>
      <c r="S913" s="103"/>
      <c r="T913" s="111"/>
      <c r="U913" s="105" t="e">
        <f aca="false">IF(EXACT(O913,Y913),M913,M913*(1-'Расчет ПРЕДЗАКАЗ'!$D$10))</f>
        <v>#NAME?</v>
      </c>
      <c r="V913" s="105" t="e">
        <f aca="false">P913*U913</f>
        <v>#NAME?</v>
      </c>
      <c r="W913" s="105" t="e">
        <f aca="false">IF(EXACT(O913,Y913),M913,M913*(1-'Расчет Прайс'!$D$10))</f>
        <v>#NAME?</v>
      </c>
      <c r="X913" s="105" t="e">
        <f aca="false">P913*W913</f>
        <v>#NAME?</v>
      </c>
      <c r="Y913" s="106" t="s">
        <v>101</v>
      </c>
      <c r="Z913" s="107" t="n">
        <f aca="false">IF(EXACT(O913;Y913);Q913;0)</f>
        <v>0</v>
      </c>
      <c r="AA913" s="107" t="n">
        <f aca="false">IF(Z913=0;Q913;0)</f>
        <v>0</v>
      </c>
      <c r="AB913" s="108" t="e">
        <f aca="false">IF(U913=0;"";L913/U913-1)</f>
        <v>#NAME?</v>
      </c>
      <c r="AC913" s="108" t="e">
        <f aca="false">IF(W913=0;"";L913/W913-1)</f>
        <v>#NAME?</v>
      </c>
    </row>
    <row collapsed="false" customFormat="false" customHeight="true" hidden="false" ht="50.1" outlineLevel="0" r="914">
      <c r="A914" s="88"/>
      <c r="B914" s="88"/>
      <c r="C914" s="89"/>
      <c r="D914" s="89"/>
      <c r="E914" s="90"/>
      <c r="F914" s="91"/>
      <c r="G914" s="92"/>
      <c r="H914" s="93"/>
      <c r="I914" s="94"/>
      <c r="J914" s="95"/>
      <c r="K914" s="96"/>
      <c r="L914" s="97"/>
      <c r="M914" s="98"/>
      <c r="N914" s="112"/>
      <c r="O914" s="100"/>
      <c r="P914" s="101"/>
      <c r="Q914" s="97" t="n">
        <f aca="false">P914*M914</f>
        <v>0</v>
      </c>
      <c r="R914" s="110"/>
      <c r="S914" s="103"/>
      <c r="T914" s="111"/>
      <c r="U914" s="105" t="e">
        <f aca="false">IF(EXACT(O914,Y914),M914,M914*(1-'Расчет ПРЕДЗАКАЗ'!$D$10))</f>
        <v>#NAME?</v>
      </c>
      <c r="V914" s="105" t="e">
        <f aca="false">P914*U914</f>
        <v>#NAME?</v>
      </c>
      <c r="W914" s="105" t="e">
        <f aca="false">IF(EXACT(O914,Y914),M914,M914*(1-'Расчет Прайс'!$D$10))</f>
        <v>#NAME?</v>
      </c>
      <c r="X914" s="105" t="e">
        <f aca="false">P914*W914</f>
        <v>#NAME?</v>
      </c>
      <c r="Y914" s="106" t="s">
        <v>101</v>
      </c>
      <c r="Z914" s="107" t="n">
        <f aca="false">IF(EXACT(O914;Y914);Q914;0)</f>
        <v>0</v>
      </c>
      <c r="AA914" s="107" t="n">
        <f aca="false">IF(Z914=0;Q914;0)</f>
        <v>0</v>
      </c>
      <c r="AB914" s="108" t="e">
        <f aca="false">IF(U914=0;"";L914/U914-1)</f>
        <v>#NAME?</v>
      </c>
      <c r="AC914" s="108" t="e">
        <f aca="false">IF(W914=0;"";L914/W914-1)</f>
        <v>#NAME?</v>
      </c>
    </row>
    <row collapsed="false" customFormat="false" customHeight="true" hidden="false" ht="50.1" outlineLevel="0" r="915">
      <c r="A915" s="88"/>
      <c r="B915" s="88"/>
      <c r="C915" s="89"/>
      <c r="D915" s="89"/>
      <c r="E915" s="90"/>
      <c r="F915" s="91"/>
      <c r="G915" s="92"/>
      <c r="H915" s="93"/>
      <c r="I915" s="94"/>
      <c r="J915" s="95"/>
      <c r="K915" s="96"/>
      <c r="L915" s="97"/>
      <c r="M915" s="98"/>
      <c r="N915" s="110"/>
      <c r="O915" s="100"/>
      <c r="P915" s="101"/>
      <c r="Q915" s="97" t="n">
        <f aca="false">P915*M915</f>
        <v>0</v>
      </c>
      <c r="R915" s="110"/>
      <c r="S915" s="103"/>
      <c r="T915" s="111"/>
      <c r="U915" s="105" t="e">
        <f aca="false">IF(EXACT(O915,Y915),M915,M915*(1-'Расчет ПРЕДЗАКАЗ'!$D$10))</f>
        <v>#NAME?</v>
      </c>
      <c r="V915" s="105" t="e">
        <f aca="false">P915*U915</f>
        <v>#NAME?</v>
      </c>
      <c r="W915" s="105" t="e">
        <f aca="false">IF(EXACT(O915,Y915),M915,M915*(1-'Расчет Прайс'!$D$10))</f>
        <v>#NAME?</v>
      </c>
      <c r="X915" s="105" t="e">
        <f aca="false">P915*W915</f>
        <v>#NAME?</v>
      </c>
      <c r="Y915" s="106" t="s">
        <v>101</v>
      </c>
      <c r="Z915" s="107" t="n">
        <f aca="false">IF(EXACT(O915;Y915);Q915;0)</f>
        <v>0</v>
      </c>
      <c r="AA915" s="107" t="n">
        <f aca="false">IF(Z915=0;Q915;0)</f>
        <v>0</v>
      </c>
      <c r="AB915" s="108" t="e">
        <f aca="false">IF(U915=0;"";L915/U915-1)</f>
        <v>#NAME?</v>
      </c>
      <c r="AC915" s="108" t="e">
        <f aca="false">IF(W915=0;"";L915/W915-1)</f>
        <v>#NAME?</v>
      </c>
    </row>
    <row collapsed="false" customFormat="false" customHeight="true" hidden="false" ht="50.1" outlineLevel="0" r="916">
      <c r="A916" s="88"/>
      <c r="B916" s="88"/>
      <c r="C916" s="89"/>
      <c r="D916" s="89"/>
      <c r="E916" s="90"/>
      <c r="F916" s="91"/>
      <c r="G916" s="92"/>
      <c r="H916" s="93"/>
      <c r="I916" s="94"/>
      <c r="J916" s="95"/>
      <c r="K916" s="96"/>
      <c r="L916" s="97"/>
      <c r="M916" s="98"/>
      <c r="N916" s="110"/>
      <c r="O916" s="100"/>
      <c r="P916" s="101"/>
      <c r="Q916" s="97" t="n">
        <f aca="false">P916*M916</f>
        <v>0</v>
      </c>
      <c r="R916" s="110"/>
      <c r="S916" s="103"/>
      <c r="T916" s="111"/>
      <c r="U916" s="105" t="e">
        <f aca="false">IF(EXACT(O916,Y916),M916,M916*(1-'Расчет ПРЕДЗАКАЗ'!$D$10))</f>
        <v>#NAME?</v>
      </c>
      <c r="V916" s="105" t="e">
        <f aca="false">P916*U916</f>
        <v>#NAME?</v>
      </c>
      <c r="W916" s="105" t="e">
        <f aca="false">IF(EXACT(O916,Y916),M916,M916*(1-'Расчет Прайс'!$D$10))</f>
        <v>#NAME?</v>
      </c>
      <c r="X916" s="105" t="e">
        <f aca="false">P916*W916</f>
        <v>#NAME?</v>
      </c>
      <c r="Y916" s="106" t="s">
        <v>101</v>
      </c>
      <c r="Z916" s="107" t="n">
        <f aca="false">IF(EXACT(O916;Y916);Q916;0)</f>
        <v>0</v>
      </c>
      <c r="AA916" s="107" t="n">
        <f aca="false">IF(Z916=0;Q916;0)</f>
        <v>0</v>
      </c>
      <c r="AB916" s="108" t="e">
        <f aca="false">IF(U916=0;"";L916/U916-1)</f>
        <v>#NAME?</v>
      </c>
      <c r="AC916" s="108" t="e">
        <f aca="false">IF(W916=0;"";L916/W916-1)</f>
        <v>#NAME?</v>
      </c>
    </row>
    <row collapsed="false" customFormat="false" customHeight="true" hidden="false" ht="50.1" outlineLevel="0" r="917">
      <c r="A917" s="88"/>
      <c r="B917" s="88"/>
      <c r="C917" s="89"/>
      <c r="D917" s="89"/>
      <c r="E917" s="90"/>
      <c r="F917" s="91"/>
      <c r="G917" s="92"/>
      <c r="H917" s="93"/>
      <c r="I917" s="94"/>
      <c r="J917" s="95"/>
      <c r="K917" s="96"/>
      <c r="L917" s="97"/>
      <c r="M917" s="98"/>
      <c r="N917" s="110"/>
      <c r="O917" s="100"/>
      <c r="P917" s="101"/>
      <c r="Q917" s="97" t="n">
        <f aca="false">P917*M917</f>
        <v>0</v>
      </c>
      <c r="R917" s="110"/>
      <c r="S917" s="103"/>
      <c r="T917" s="111"/>
      <c r="U917" s="105" t="e">
        <f aca="false">IF(EXACT(O917,Y917),M917,M917*(1-'Расчет ПРЕДЗАКАЗ'!$D$10))</f>
        <v>#NAME?</v>
      </c>
      <c r="V917" s="105" t="e">
        <f aca="false">P917*U917</f>
        <v>#NAME?</v>
      </c>
      <c r="W917" s="105" t="e">
        <f aca="false">IF(EXACT(O917,Y917),M917,M917*(1-'Расчет Прайс'!$D$10))</f>
        <v>#NAME?</v>
      </c>
      <c r="X917" s="105" t="e">
        <f aca="false">P917*W917</f>
        <v>#NAME?</v>
      </c>
      <c r="Y917" s="106" t="s">
        <v>101</v>
      </c>
      <c r="Z917" s="107" t="n">
        <f aca="false">IF(EXACT(O917;Y917);Q917;0)</f>
        <v>0</v>
      </c>
      <c r="AA917" s="107" t="n">
        <f aca="false">IF(Z917=0;Q917;0)</f>
        <v>0</v>
      </c>
      <c r="AB917" s="108" t="e">
        <f aca="false">IF(U917=0;"";L917/U917-1)</f>
        <v>#NAME?</v>
      </c>
      <c r="AC917" s="108" t="e">
        <f aca="false">IF(W917=0;"";L917/W917-1)</f>
        <v>#NAME?</v>
      </c>
    </row>
    <row collapsed="false" customFormat="false" customHeight="true" hidden="false" ht="50.1" outlineLevel="0" r="918">
      <c r="A918" s="88"/>
      <c r="B918" s="88"/>
      <c r="C918" s="89"/>
      <c r="D918" s="89"/>
      <c r="E918" s="90"/>
      <c r="F918" s="91"/>
      <c r="G918" s="92"/>
      <c r="H918" s="93"/>
      <c r="I918" s="94"/>
      <c r="J918" s="95"/>
      <c r="K918" s="96"/>
      <c r="L918" s="97"/>
      <c r="M918" s="98"/>
      <c r="N918" s="110"/>
      <c r="O918" s="100"/>
      <c r="P918" s="101"/>
      <c r="Q918" s="97" t="n">
        <f aca="false">P918*M918</f>
        <v>0</v>
      </c>
      <c r="R918" s="110"/>
      <c r="S918" s="103"/>
      <c r="T918" s="111"/>
      <c r="U918" s="105" t="e">
        <f aca="false">IF(EXACT(O918,Y918),M918,M918*(1-'Расчет ПРЕДЗАКАЗ'!$D$10))</f>
        <v>#NAME?</v>
      </c>
      <c r="V918" s="105" t="e">
        <f aca="false">P918*U918</f>
        <v>#NAME?</v>
      </c>
      <c r="W918" s="105" t="e">
        <f aca="false">IF(EXACT(O918,Y918),M918,M918*(1-'Расчет Прайс'!$D$10))</f>
        <v>#NAME?</v>
      </c>
      <c r="X918" s="105" t="e">
        <f aca="false">P918*W918</f>
        <v>#NAME?</v>
      </c>
      <c r="Y918" s="106" t="s">
        <v>101</v>
      </c>
      <c r="Z918" s="107" t="n">
        <f aca="false">IF(EXACT(O918;Y918);Q918;0)</f>
        <v>0</v>
      </c>
      <c r="AA918" s="107" t="n">
        <f aca="false">IF(Z918=0;Q918;0)</f>
        <v>0</v>
      </c>
      <c r="AB918" s="108" t="e">
        <f aca="false">IF(U918=0;"";L918/U918-1)</f>
        <v>#NAME?</v>
      </c>
      <c r="AC918" s="108" t="e">
        <f aca="false">IF(W918=0;"";L918/W918-1)</f>
        <v>#NAME?</v>
      </c>
    </row>
    <row collapsed="false" customFormat="false" customHeight="true" hidden="false" ht="11.25" outlineLevel="0" r="919"/>
    <row collapsed="false" customFormat="false" customHeight="true" hidden="false" ht="50.1" outlineLevel="0" r="920">
      <c r="A920" s="88" t="n">
        <v>220</v>
      </c>
      <c r="B920" s="88" t="s">
        <v>617</v>
      </c>
      <c r="C920" s="89" t="s">
        <v>618</v>
      </c>
      <c r="D920" s="89" t="s">
        <v>93</v>
      </c>
      <c r="E920" s="90" t="s">
        <v>93</v>
      </c>
      <c r="F920" s="91" t="s">
        <v>619</v>
      </c>
      <c r="G920" s="92" t="s">
        <v>620</v>
      </c>
      <c r="H920" s="93" t="s">
        <v>621</v>
      </c>
      <c r="I920" s="94" t="s">
        <v>622</v>
      </c>
      <c r="J920" s="95" t="s">
        <v>98</v>
      </c>
      <c r="K920" s="96" t="s">
        <v>102</v>
      </c>
      <c r="L920" s="97" t="n">
        <v>2340</v>
      </c>
      <c r="M920" s="98" t="n">
        <v>1460</v>
      </c>
      <c r="N920" s="99" t="s">
        <v>623</v>
      </c>
      <c r="O920" s="100"/>
      <c r="P920" s="101"/>
      <c r="Q920" s="97" t="n">
        <f aca="false">P920*M920</f>
        <v>0</v>
      </c>
      <c r="R920" s="102"/>
      <c r="S920" s="103" t="n">
        <v>890</v>
      </c>
      <c r="T920" s="104"/>
      <c r="U920" s="105" t="e">
        <f aca="false">IF(EXACT(O920,Y920),M920,M920*(1-'Расчет ПРЕДЗАКАЗ'!$D$10))</f>
        <v>#NAME?</v>
      </c>
      <c r="V920" s="105" t="e">
        <f aca="false">P920*U920</f>
        <v>#NAME?</v>
      </c>
      <c r="W920" s="105" t="e">
        <f aca="false">IF(EXACT(O920,Y920),M920,M920*(1-'Расчет Прайс'!$D$10))</f>
        <v>#NAME?</v>
      </c>
      <c r="X920" s="105" t="e">
        <f aca="false">P920*W920</f>
        <v>#NAME?</v>
      </c>
      <c r="Y920" s="106" t="s">
        <v>101</v>
      </c>
      <c r="Z920" s="107" t="n">
        <f aca="false">IF(EXACT(O920;Y920);Q920;0)</f>
        <v>0</v>
      </c>
      <c r="AA920" s="107" t="n">
        <f aca="false">IF(Z920=0;Q920;0)</f>
        <v>0</v>
      </c>
      <c r="AB920" s="108" t="e">
        <f aca="false">IF(U920=0,"",L920/U920-1)</f>
        <v>#NAME?</v>
      </c>
      <c r="AC920" s="108" t="e">
        <f aca="false">IF(W920=0,"",L920/W920-1)</f>
        <v>#NAME?</v>
      </c>
    </row>
    <row collapsed="false" customFormat="false" customHeight="true" hidden="false" ht="50.1" outlineLevel="0" r="921">
      <c r="A921" s="88"/>
      <c r="B921" s="88"/>
      <c r="C921" s="89"/>
      <c r="D921" s="89"/>
      <c r="E921" s="90"/>
      <c r="F921" s="91"/>
      <c r="G921" s="92"/>
      <c r="H921" s="93"/>
      <c r="I921" s="94"/>
      <c r="J921" s="95"/>
      <c r="K921" s="96" t="s">
        <v>382</v>
      </c>
      <c r="L921" s="97" t="n">
        <v>2340</v>
      </c>
      <c r="M921" s="98" t="n">
        <v>1460</v>
      </c>
      <c r="N921" s="99" t="s">
        <v>624</v>
      </c>
      <c r="O921" s="100"/>
      <c r="P921" s="101"/>
      <c r="Q921" s="97" t="n">
        <f aca="false">P921*M921</f>
        <v>0</v>
      </c>
      <c r="R921" s="102"/>
      <c r="S921" s="103" t="n">
        <v>868</v>
      </c>
      <c r="T921" s="109"/>
      <c r="U921" s="105" t="e">
        <f aca="false">IF(EXACT(O921,Y921),M921,M921*(1-'Расчет ПРЕДЗАКАЗ'!$D$10))</f>
        <v>#NAME?</v>
      </c>
      <c r="V921" s="105" t="e">
        <f aca="false">P921*U921</f>
        <v>#NAME?</v>
      </c>
      <c r="W921" s="105" t="e">
        <f aca="false">IF(EXACT(O921,Y921),M921,M921*(1-'Расчет Прайс'!$D$10))</f>
        <v>#NAME?</v>
      </c>
      <c r="X921" s="105" t="e">
        <f aca="false">P921*W921</f>
        <v>#NAME?</v>
      </c>
      <c r="Y921" s="106" t="s">
        <v>101</v>
      </c>
      <c r="Z921" s="107" t="n">
        <f aca="false">IF(EXACT(O921;Y921);Q921;0)</f>
        <v>0</v>
      </c>
      <c r="AA921" s="107" t="n">
        <f aca="false">IF(Z921=0;Q921;0)</f>
        <v>0</v>
      </c>
      <c r="AB921" s="108" t="e">
        <f aca="false">IF(U921=0;"";L921/U921-1)</f>
        <v>#NAME?</v>
      </c>
      <c r="AC921" s="108" t="e">
        <f aca="false">IF(W921=0;"";L921/W921-1)</f>
        <v>#NAME?</v>
      </c>
    </row>
    <row collapsed="false" customFormat="false" customHeight="true" hidden="false" ht="50.1" outlineLevel="0" r="922">
      <c r="A922" s="88"/>
      <c r="B922" s="88"/>
      <c r="C922" s="89"/>
      <c r="D922" s="89"/>
      <c r="E922" s="90"/>
      <c r="F922" s="91"/>
      <c r="G922" s="92"/>
      <c r="H922" s="93"/>
      <c r="I922" s="94"/>
      <c r="J922" s="95"/>
      <c r="K922" s="96" t="s">
        <v>108</v>
      </c>
      <c r="L922" s="97" t="n">
        <v>2340</v>
      </c>
      <c r="M922" s="98" t="n">
        <v>1460</v>
      </c>
      <c r="N922" s="99" t="s">
        <v>625</v>
      </c>
      <c r="O922" s="100"/>
      <c r="P922" s="101"/>
      <c r="Q922" s="97" t="n">
        <f aca="false">P922*M922</f>
        <v>0</v>
      </c>
      <c r="R922" s="102"/>
      <c r="S922" s="103" t="n">
        <v>657</v>
      </c>
      <c r="T922" s="109"/>
      <c r="U922" s="105" t="e">
        <f aca="false">IF(EXACT(O922,Y922),M922,M922*(1-'Расчет ПРЕДЗАКАЗ'!$D$10))</f>
        <v>#NAME?</v>
      </c>
      <c r="V922" s="105" t="e">
        <f aca="false">P922*U922</f>
        <v>#NAME?</v>
      </c>
      <c r="W922" s="105" t="e">
        <f aca="false">IF(EXACT(O922,Y922),M922,M922*(1-'Расчет Прайс'!$D$10))</f>
        <v>#NAME?</v>
      </c>
      <c r="X922" s="105" t="e">
        <f aca="false">P922*W922</f>
        <v>#NAME?</v>
      </c>
      <c r="Y922" s="106" t="s">
        <v>101</v>
      </c>
      <c r="Z922" s="107" t="n">
        <f aca="false">IF(EXACT(O922;Y922);Q922;0)</f>
        <v>0</v>
      </c>
      <c r="AA922" s="107" t="n">
        <f aca="false">IF(Z922=0;Q922;0)</f>
        <v>0</v>
      </c>
      <c r="AB922" s="108" t="e">
        <f aca="false">IF(U922=0;"";L922/U922-1)</f>
        <v>#NAME?</v>
      </c>
      <c r="AC922" s="108" t="e">
        <f aca="false">IF(W922=0;"";L922/W922-1)</f>
        <v>#NAME?</v>
      </c>
    </row>
    <row collapsed="false" customFormat="false" customHeight="true" hidden="false" ht="50.1" outlineLevel="0" r="923">
      <c r="A923" s="88"/>
      <c r="B923" s="88"/>
      <c r="C923" s="89"/>
      <c r="D923" s="89"/>
      <c r="E923" s="90"/>
      <c r="F923" s="91"/>
      <c r="G923" s="92"/>
      <c r="H923" s="93"/>
      <c r="I923" s="94"/>
      <c r="J923" s="95"/>
      <c r="K923" s="96" t="s">
        <v>112</v>
      </c>
      <c r="L923" s="97" t="n">
        <v>2340</v>
      </c>
      <c r="M923" s="98" t="n">
        <v>1460</v>
      </c>
      <c r="N923" s="99" t="s">
        <v>626</v>
      </c>
      <c r="O923" s="100"/>
      <c r="P923" s="101"/>
      <c r="Q923" s="97" t="n">
        <f aca="false">P923*M923</f>
        <v>0</v>
      </c>
      <c r="R923" s="102"/>
      <c r="S923" s="103" t="n">
        <v>544</v>
      </c>
      <c r="T923" s="109"/>
      <c r="U923" s="105" t="e">
        <f aca="false">IF(EXACT(O923,Y923),M923,M923*(1-'Расчет ПРЕДЗАКАЗ'!$D$10))</f>
        <v>#NAME?</v>
      </c>
      <c r="V923" s="105" t="e">
        <f aca="false">P923*U923</f>
        <v>#NAME?</v>
      </c>
      <c r="W923" s="105" t="e">
        <f aca="false">IF(EXACT(O923,Y923),M923,M923*(1-'Расчет Прайс'!$D$10))</f>
        <v>#NAME?</v>
      </c>
      <c r="X923" s="105" t="e">
        <f aca="false">P923*W923</f>
        <v>#NAME?</v>
      </c>
      <c r="Y923" s="106" t="s">
        <v>101</v>
      </c>
      <c r="Z923" s="107" t="n">
        <f aca="false">IF(EXACT(O923;Y923);Q923;0)</f>
        <v>0</v>
      </c>
      <c r="AA923" s="107" t="n">
        <f aca="false">IF(Z923=0;Q923;0)</f>
        <v>0</v>
      </c>
      <c r="AB923" s="108" t="e">
        <f aca="false">IF(U923=0;"";L923/U923-1)</f>
        <v>#NAME?</v>
      </c>
      <c r="AC923" s="108" t="e">
        <f aca="false">IF(W923=0;"";L923/W923-1)</f>
        <v>#NAME?</v>
      </c>
    </row>
    <row collapsed="false" customFormat="false" customHeight="true" hidden="false" ht="50.1" outlineLevel="0" r="924">
      <c r="A924" s="88"/>
      <c r="B924" s="88"/>
      <c r="C924" s="89"/>
      <c r="D924" s="89"/>
      <c r="E924" s="90"/>
      <c r="F924" s="91"/>
      <c r="G924" s="92"/>
      <c r="H924" s="93"/>
      <c r="I924" s="94"/>
      <c r="J924" s="95"/>
      <c r="K924" s="96" t="s">
        <v>263</v>
      </c>
      <c r="L924" s="97" t="n">
        <v>2340</v>
      </c>
      <c r="M924" s="98" t="n">
        <v>1460</v>
      </c>
      <c r="N924" s="99" t="s">
        <v>627</v>
      </c>
      <c r="O924" s="100"/>
      <c r="P924" s="101"/>
      <c r="Q924" s="97" t="n">
        <f aca="false">P924*M924</f>
        <v>0</v>
      </c>
      <c r="R924" s="102"/>
      <c r="S924" s="103" t="n">
        <v>69</v>
      </c>
      <c r="T924" s="109"/>
      <c r="U924" s="105" t="e">
        <f aca="false">IF(EXACT(O924,Y924),M924,M924*(1-'Расчет ПРЕДЗАКАЗ'!$D$10))</f>
        <v>#NAME?</v>
      </c>
      <c r="V924" s="105" t="e">
        <f aca="false">P924*U924</f>
        <v>#NAME?</v>
      </c>
      <c r="W924" s="105" t="e">
        <f aca="false">IF(EXACT(O924,Y924),M924,M924*(1-'Расчет Прайс'!$D$10))</f>
        <v>#NAME?</v>
      </c>
      <c r="X924" s="105" t="e">
        <f aca="false">P924*W924</f>
        <v>#NAME?</v>
      </c>
      <c r="Y924" s="106" t="s">
        <v>101</v>
      </c>
      <c r="Z924" s="107" t="n">
        <f aca="false">IF(EXACT(O924;Y924);Q924;0)</f>
        <v>0</v>
      </c>
      <c r="AA924" s="107" t="n">
        <f aca="false">IF(Z924=0;Q924;0)</f>
        <v>0</v>
      </c>
      <c r="AB924" s="108" t="e">
        <f aca="false">IF(U924=0;"";L924/U924-1)</f>
        <v>#NAME?</v>
      </c>
      <c r="AC924" s="108" t="e">
        <f aca="false">IF(W924=0;"";L924/W924-1)</f>
        <v>#NAME?</v>
      </c>
    </row>
    <row collapsed="false" customFormat="false" customHeight="true" hidden="false" ht="50.1" outlineLevel="0" r="925">
      <c r="A925" s="88"/>
      <c r="B925" s="88"/>
      <c r="C925" s="89"/>
      <c r="D925" s="89"/>
      <c r="E925" s="90"/>
      <c r="F925" s="91"/>
      <c r="G925" s="92"/>
      <c r="H925" s="93"/>
      <c r="I925" s="94"/>
      <c r="J925" s="95"/>
      <c r="K925" s="96" t="s">
        <v>265</v>
      </c>
      <c r="L925" s="97" t="n">
        <v>2340</v>
      </c>
      <c r="M925" s="98" t="n">
        <v>1460</v>
      </c>
      <c r="N925" s="99" t="s">
        <v>628</v>
      </c>
      <c r="O925" s="100"/>
      <c r="P925" s="101"/>
      <c r="Q925" s="97" t="n">
        <f aca="false">P925*M925</f>
        <v>0</v>
      </c>
      <c r="R925" s="102"/>
      <c r="S925" s="103" t="n">
        <v>61</v>
      </c>
      <c r="T925" s="109"/>
      <c r="U925" s="105" t="e">
        <f aca="false">IF(EXACT(O925,Y925),M925,M925*(1-'Расчет ПРЕДЗАКАЗ'!$D$10))</f>
        <v>#NAME?</v>
      </c>
      <c r="V925" s="105" t="e">
        <f aca="false">P925*U925</f>
        <v>#NAME?</v>
      </c>
      <c r="W925" s="105" t="e">
        <f aca="false">IF(EXACT(O925,Y925),M925,M925*(1-'Расчет Прайс'!$D$10))</f>
        <v>#NAME?</v>
      </c>
      <c r="X925" s="105" t="e">
        <f aca="false">P925*W925</f>
        <v>#NAME?</v>
      </c>
      <c r="Y925" s="106" t="s">
        <v>101</v>
      </c>
      <c r="Z925" s="107" t="n">
        <f aca="false">IF(EXACT(O925;Y925);Q925;0)</f>
        <v>0</v>
      </c>
      <c r="AA925" s="107" t="n">
        <f aca="false">IF(Z925=0;Q925;0)</f>
        <v>0</v>
      </c>
      <c r="AB925" s="108" t="e">
        <f aca="false">IF(U925=0;"";L925/U925-1)</f>
        <v>#NAME?</v>
      </c>
      <c r="AC925" s="108" t="e">
        <f aca="false">IF(W925=0;"";L925/W925-1)</f>
        <v>#NAME?</v>
      </c>
    </row>
    <row collapsed="false" customFormat="false" customHeight="true" hidden="false" ht="50.1" outlineLevel="0" r="926">
      <c r="A926" s="88"/>
      <c r="B926" s="88"/>
      <c r="C926" s="89"/>
      <c r="D926" s="89"/>
      <c r="E926" s="90"/>
      <c r="F926" s="91"/>
      <c r="G926" s="92"/>
      <c r="H926" s="93"/>
      <c r="I926" s="94"/>
      <c r="J926" s="95"/>
      <c r="K926" s="96"/>
      <c r="L926" s="97"/>
      <c r="M926" s="98"/>
      <c r="N926" s="99"/>
      <c r="O926" s="100"/>
      <c r="P926" s="101"/>
      <c r="Q926" s="97" t="n">
        <f aca="false">P926*M926</f>
        <v>0</v>
      </c>
      <c r="R926" s="102"/>
      <c r="S926" s="103"/>
      <c r="T926" s="109"/>
      <c r="U926" s="105" t="e">
        <f aca="false">IF(EXACT(O926,Y926),M926,M926*(1-'Расчет ПРЕДЗАКАЗ'!$D$10))</f>
        <v>#NAME?</v>
      </c>
      <c r="V926" s="105" t="e">
        <f aca="false">P926*U926</f>
        <v>#NAME?</v>
      </c>
      <c r="W926" s="105" t="e">
        <f aca="false">IF(EXACT(O926,Y926),M926,M926*(1-'Расчет Прайс'!$D$10))</f>
        <v>#NAME?</v>
      </c>
      <c r="X926" s="105" t="e">
        <f aca="false">P926*W926</f>
        <v>#NAME?</v>
      </c>
      <c r="Y926" s="106" t="s">
        <v>101</v>
      </c>
      <c r="Z926" s="107" t="n">
        <f aca="false">IF(EXACT(O926;Y926);Q926;0)</f>
        <v>0</v>
      </c>
      <c r="AA926" s="107" t="n">
        <f aca="false">IF(Z926=0;Q926;0)</f>
        <v>0</v>
      </c>
      <c r="AB926" s="108" t="e">
        <f aca="false">IF(U926=0;"";L926/U926-1)</f>
        <v>#NAME?</v>
      </c>
      <c r="AC926" s="108" t="e">
        <f aca="false">IF(W926=0;"";L926/W926-1)</f>
        <v>#NAME?</v>
      </c>
    </row>
    <row collapsed="false" customFormat="false" customHeight="true" hidden="false" ht="50.1" outlineLevel="0" r="927">
      <c r="A927" s="88"/>
      <c r="B927" s="88"/>
      <c r="C927" s="89"/>
      <c r="D927" s="89"/>
      <c r="E927" s="90"/>
      <c r="F927" s="91"/>
      <c r="G927" s="92"/>
      <c r="H927" s="93"/>
      <c r="I927" s="94"/>
      <c r="J927" s="95"/>
      <c r="K927" s="96"/>
      <c r="L927" s="97"/>
      <c r="M927" s="98"/>
      <c r="N927" s="99"/>
      <c r="O927" s="100"/>
      <c r="P927" s="101"/>
      <c r="Q927" s="97" t="n">
        <f aca="false">P927*M927</f>
        <v>0</v>
      </c>
      <c r="R927" s="102"/>
      <c r="S927" s="103"/>
      <c r="T927" s="109"/>
      <c r="U927" s="105" t="e">
        <f aca="false">IF(EXACT(O927,Y927),M927,M927*(1-'Расчет ПРЕДЗАКАЗ'!$D$10))</f>
        <v>#NAME?</v>
      </c>
      <c r="V927" s="105" t="e">
        <f aca="false">P927*U927</f>
        <v>#NAME?</v>
      </c>
      <c r="W927" s="105" t="e">
        <f aca="false">IF(EXACT(O927,Y927),M927,M927*(1-'Расчет Прайс'!$D$10))</f>
        <v>#NAME?</v>
      </c>
      <c r="X927" s="105" t="e">
        <f aca="false">P927*W927</f>
        <v>#NAME?</v>
      </c>
      <c r="Y927" s="106" t="s">
        <v>101</v>
      </c>
      <c r="Z927" s="107" t="n">
        <f aca="false">IF(EXACT(O927;Y927);Q927;0)</f>
        <v>0</v>
      </c>
      <c r="AA927" s="107" t="n">
        <f aca="false">IF(Z927=0;Q927;0)</f>
        <v>0</v>
      </c>
      <c r="AB927" s="108" t="e">
        <f aca="false">IF(U927=0;"";L927/U927-1)</f>
        <v>#NAME?</v>
      </c>
      <c r="AC927" s="108" t="e">
        <f aca="false">IF(W927=0;"";L927/W927-1)</f>
        <v>#NAME?</v>
      </c>
    </row>
    <row collapsed="false" customFormat="false" customHeight="true" hidden="false" ht="50.1" outlineLevel="0" r="928">
      <c r="A928" s="88"/>
      <c r="B928" s="88"/>
      <c r="C928" s="89"/>
      <c r="D928" s="89"/>
      <c r="E928" s="90"/>
      <c r="F928" s="91"/>
      <c r="G928" s="92"/>
      <c r="H928" s="93"/>
      <c r="I928" s="94"/>
      <c r="J928" s="95"/>
      <c r="K928" s="96"/>
      <c r="L928" s="97"/>
      <c r="M928" s="98"/>
      <c r="N928" s="99"/>
      <c r="O928" s="100"/>
      <c r="P928" s="101"/>
      <c r="Q928" s="97" t="n">
        <f aca="false">P928*M928</f>
        <v>0</v>
      </c>
      <c r="R928" s="102"/>
      <c r="S928" s="103"/>
      <c r="T928" s="109"/>
      <c r="U928" s="105" t="e">
        <f aca="false">IF(EXACT(O928,Y928),M928,M928*(1-'Расчет ПРЕДЗАКАЗ'!$D$10))</f>
        <v>#NAME?</v>
      </c>
      <c r="V928" s="105" t="e">
        <f aca="false">P928*U928</f>
        <v>#NAME?</v>
      </c>
      <c r="W928" s="105" t="e">
        <f aca="false">IF(EXACT(O928,Y928),M928,M928*(1-'Расчет Прайс'!$D$10))</f>
        <v>#NAME?</v>
      </c>
      <c r="X928" s="105" t="e">
        <f aca="false">P928*W928</f>
        <v>#NAME?</v>
      </c>
      <c r="Y928" s="106" t="s">
        <v>101</v>
      </c>
      <c r="Z928" s="107" t="n">
        <f aca="false">IF(EXACT(O928;Y928);Q928;0)</f>
        <v>0</v>
      </c>
      <c r="AA928" s="107" t="n">
        <f aca="false">IF(Z928=0;Q928;0)</f>
        <v>0</v>
      </c>
      <c r="AB928" s="108" t="e">
        <f aca="false">IF(U928=0;"";L928/U928-1)</f>
        <v>#NAME?</v>
      </c>
      <c r="AC928" s="108" t="e">
        <f aca="false">IF(W928=0;"";L928/W928-1)</f>
        <v>#NAME?</v>
      </c>
    </row>
    <row collapsed="false" customFormat="false" customHeight="true" hidden="false" ht="50.1" outlineLevel="0" r="929">
      <c r="A929" s="88"/>
      <c r="B929" s="88"/>
      <c r="C929" s="89"/>
      <c r="D929" s="89"/>
      <c r="E929" s="90"/>
      <c r="F929" s="91"/>
      <c r="G929" s="92"/>
      <c r="H929" s="93"/>
      <c r="I929" s="94"/>
      <c r="J929" s="95"/>
      <c r="K929" s="96"/>
      <c r="L929" s="97"/>
      <c r="M929" s="98"/>
      <c r="N929" s="112"/>
      <c r="O929" s="100"/>
      <c r="P929" s="101"/>
      <c r="Q929" s="97" t="n">
        <f aca="false">P929*M929</f>
        <v>0</v>
      </c>
      <c r="R929" s="110"/>
      <c r="S929" s="103"/>
      <c r="T929" s="111"/>
      <c r="U929" s="105" t="e">
        <f aca="false">IF(EXACT(O929,Y929),M929,M929*(1-'Расчет ПРЕДЗАКАЗ'!$D$10))</f>
        <v>#NAME?</v>
      </c>
      <c r="V929" s="105" t="e">
        <f aca="false">P929*U929</f>
        <v>#NAME?</v>
      </c>
      <c r="W929" s="105" t="e">
        <f aca="false">IF(EXACT(O929,Y929),M929,M929*(1-'Расчет Прайс'!$D$10))</f>
        <v>#NAME?</v>
      </c>
      <c r="X929" s="105" t="e">
        <f aca="false">P929*W929</f>
        <v>#NAME?</v>
      </c>
      <c r="Y929" s="106" t="s">
        <v>101</v>
      </c>
      <c r="Z929" s="107" t="n">
        <f aca="false">IF(EXACT(O929;Y929);Q929;0)</f>
        <v>0</v>
      </c>
      <c r="AA929" s="107" t="n">
        <f aca="false">IF(Z929=0;Q929;0)</f>
        <v>0</v>
      </c>
      <c r="AB929" s="108" t="e">
        <f aca="false">IF(U929=0;"";L929/U929-1)</f>
        <v>#NAME?</v>
      </c>
      <c r="AC929" s="108" t="e">
        <f aca="false">IF(W929=0;"";L929/W929-1)</f>
        <v>#NAME?</v>
      </c>
    </row>
    <row collapsed="false" customFormat="false" customHeight="true" hidden="false" ht="50.1" outlineLevel="0" r="930">
      <c r="A930" s="88"/>
      <c r="B930" s="88"/>
      <c r="C930" s="89"/>
      <c r="D930" s="89"/>
      <c r="E930" s="90"/>
      <c r="F930" s="91"/>
      <c r="G930" s="92"/>
      <c r="H930" s="93"/>
      <c r="I930" s="94"/>
      <c r="J930" s="95"/>
      <c r="K930" s="96"/>
      <c r="L930" s="97"/>
      <c r="M930" s="98"/>
      <c r="N930" s="112"/>
      <c r="O930" s="100"/>
      <c r="P930" s="101"/>
      <c r="Q930" s="97" t="n">
        <f aca="false">P930*M930</f>
        <v>0</v>
      </c>
      <c r="R930" s="110"/>
      <c r="S930" s="103"/>
      <c r="T930" s="111"/>
      <c r="U930" s="105" t="e">
        <f aca="false">IF(EXACT(O930,Y930),M930,M930*(1-'Расчет ПРЕДЗАКАЗ'!$D$10))</f>
        <v>#NAME?</v>
      </c>
      <c r="V930" s="105" t="e">
        <f aca="false">P930*U930</f>
        <v>#NAME?</v>
      </c>
      <c r="W930" s="105" t="e">
        <f aca="false">IF(EXACT(O930,Y930),M930,M930*(1-'Расчет Прайс'!$D$10))</f>
        <v>#NAME?</v>
      </c>
      <c r="X930" s="105" t="e">
        <f aca="false">P930*W930</f>
        <v>#NAME?</v>
      </c>
      <c r="Y930" s="106" t="s">
        <v>101</v>
      </c>
      <c r="Z930" s="107" t="n">
        <f aca="false">IF(EXACT(O930;Y930);Q930;0)</f>
        <v>0</v>
      </c>
      <c r="AA930" s="107" t="n">
        <f aca="false">IF(Z930=0;Q930;0)</f>
        <v>0</v>
      </c>
      <c r="AB930" s="108" t="e">
        <f aca="false">IF(U930=0;"";L930/U930-1)</f>
        <v>#NAME?</v>
      </c>
      <c r="AC930" s="108" t="e">
        <f aca="false">IF(W930=0;"";L930/W930-1)</f>
        <v>#NAME?</v>
      </c>
    </row>
    <row collapsed="false" customFormat="false" customHeight="true" hidden="false" ht="50.1" outlineLevel="0" r="931">
      <c r="A931" s="88"/>
      <c r="B931" s="88"/>
      <c r="C931" s="89"/>
      <c r="D931" s="89"/>
      <c r="E931" s="90"/>
      <c r="F931" s="91"/>
      <c r="G931" s="92"/>
      <c r="H931" s="93"/>
      <c r="I931" s="94"/>
      <c r="J931" s="95"/>
      <c r="K931" s="96"/>
      <c r="L931" s="97"/>
      <c r="M931" s="98"/>
      <c r="N931" s="110"/>
      <c r="O931" s="100"/>
      <c r="P931" s="101"/>
      <c r="Q931" s="97" t="n">
        <f aca="false">P931*M931</f>
        <v>0</v>
      </c>
      <c r="R931" s="110"/>
      <c r="S931" s="103"/>
      <c r="T931" s="111"/>
      <c r="U931" s="105" t="e">
        <f aca="false">IF(EXACT(O931,Y931),M931,M931*(1-'Расчет ПРЕДЗАКАЗ'!$D$10))</f>
        <v>#NAME?</v>
      </c>
      <c r="V931" s="105" t="e">
        <f aca="false">P931*U931</f>
        <v>#NAME?</v>
      </c>
      <c r="W931" s="105" t="e">
        <f aca="false">IF(EXACT(O931,Y931),M931,M931*(1-'Расчет Прайс'!$D$10))</f>
        <v>#NAME?</v>
      </c>
      <c r="X931" s="105" t="e">
        <f aca="false">P931*W931</f>
        <v>#NAME?</v>
      </c>
      <c r="Y931" s="106" t="s">
        <v>101</v>
      </c>
      <c r="Z931" s="107" t="n">
        <f aca="false">IF(EXACT(O931;Y931);Q931;0)</f>
        <v>0</v>
      </c>
      <c r="AA931" s="107" t="n">
        <f aca="false">IF(Z931=0;Q931;0)</f>
        <v>0</v>
      </c>
      <c r="AB931" s="108" t="e">
        <f aca="false">IF(U931=0;"";L931/U931-1)</f>
        <v>#NAME?</v>
      </c>
      <c r="AC931" s="108" t="e">
        <f aca="false">IF(W931=0;"";L931/W931-1)</f>
        <v>#NAME?</v>
      </c>
    </row>
    <row collapsed="false" customFormat="false" customHeight="true" hidden="false" ht="50.1" outlineLevel="0" r="932">
      <c r="A932" s="88"/>
      <c r="B932" s="88"/>
      <c r="C932" s="89"/>
      <c r="D932" s="89"/>
      <c r="E932" s="90"/>
      <c r="F932" s="91"/>
      <c r="G932" s="92"/>
      <c r="H932" s="93"/>
      <c r="I932" s="94"/>
      <c r="J932" s="95"/>
      <c r="K932" s="96"/>
      <c r="L932" s="97"/>
      <c r="M932" s="98"/>
      <c r="N932" s="110"/>
      <c r="O932" s="100"/>
      <c r="P932" s="101"/>
      <c r="Q932" s="97" t="n">
        <f aca="false">P932*M932</f>
        <v>0</v>
      </c>
      <c r="R932" s="110"/>
      <c r="S932" s="103"/>
      <c r="T932" s="111"/>
      <c r="U932" s="105" t="e">
        <f aca="false">IF(EXACT(O932,Y932),M932,M932*(1-'Расчет ПРЕДЗАКАЗ'!$D$10))</f>
        <v>#NAME?</v>
      </c>
      <c r="V932" s="105" t="e">
        <f aca="false">P932*U932</f>
        <v>#NAME?</v>
      </c>
      <c r="W932" s="105" t="e">
        <f aca="false">IF(EXACT(O932,Y932),M932,M932*(1-'Расчет Прайс'!$D$10))</f>
        <v>#NAME?</v>
      </c>
      <c r="X932" s="105" t="e">
        <f aca="false">P932*W932</f>
        <v>#NAME?</v>
      </c>
      <c r="Y932" s="106" t="s">
        <v>101</v>
      </c>
      <c r="Z932" s="107" t="n">
        <f aca="false">IF(EXACT(O932;Y932);Q932;0)</f>
        <v>0</v>
      </c>
      <c r="AA932" s="107" t="n">
        <f aca="false">IF(Z932=0;Q932;0)</f>
        <v>0</v>
      </c>
      <c r="AB932" s="108" t="e">
        <f aca="false">IF(U932=0;"";L932/U932-1)</f>
        <v>#NAME?</v>
      </c>
      <c r="AC932" s="108" t="e">
        <f aca="false">IF(W932=0;"";L932/W932-1)</f>
        <v>#NAME?</v>
      </c>
    </row>
    <row collapsed="false" customFormat="false" customHeight="true" hidden="false" ht="50.1" outlineLevel="0" r="933">
      <c r="A933" s="88"/>
      <c r="B933" s="88"/>
      <c r="C933" s="89"/>
      <c r="D933" s="89"/>
      <c r="E933" s="90"/>
      <c r="F933" s="91"/>
      <c r="G933" s="92"/>
      <c r="H933" s="93"/>
      <c r="I933" s="94"/>
      <c r="J933" s="95"/>
      <c r="K933" s="96"/>
      <c r="L933" s="97"/>
      <c r="M933" s="98"/>
      <c r="N933" s="110"/>
      <c r="O933" s="100"/>
      <c r="P933" s="101"/>
      <c r="Q933" s="97" t="n">
        <f aca="false">P933*M933</f>
        <v>0</v>
      </c>
      <c r="R933" s="110"/>
      <c r="S933" s="103"/>
      <c r="T933" s="111"/>
      <c r="U933" s="105" t="e">
        <f aca="false">IF(EXACT(O933,Y933),M933,M933*(1-'Расчет ПРЕДЗАКАЗ'!$D$10))</f>
        <v>#NAME?</v>
      </c>
      <c r="V933" s="105" t="e">
        <f aca="false">P933*U933</f>
        <v>#NAME?</v>
      </c>
      <c r="W933" s="105" t="e">
        <f aca="false">IF(EXACT(O933,Y933),M933,M933*(1-'Расчет Прайс'!$D$10))</f>
        <v>#NAME?</v>
      </c>
      <c r="X933" s="105" t="e">
        <f aca="false">P933*W933</f>
        <v>#NAME?</v>
      </c>
      <c r="Y933" s="106" t="s">
        <v>101</v>
      </c>
      <c r="Z933" s="107" t="n">
        <f aca="false">IF(EXACT(O933;Y933);Q933;0)</f>
        <v>0</v>
      </c>
      <c r="AA933" s="107" t="n">
        <f aca="false">IF(Z933=0;Q933;0)</f>
        <v>0</v>
      </c>
      <c r="AB933" s="108" t="e">
        <f aca="false">IF(U933=0;"";L933/U933-1)</f>
        <v>#NAME?</v>
      </c>
      <c r="AC933" s="108" t="e">
        <f aca="false">IF(W933=0;"";L933/W933-1)</f>
        <v>#NAME?</v>
      </c>
    </row>
    <row collapsed="false" customFormat="false" customHeight="true" hidden="false" ht="50.1" outlineLevel="0" r="934">
      <c r="A934" s="88"/>
      <c r="B934" s="88"/>
      <c r="C934" s="89"/>
      <c r="D934" s="89"/>
      <c r="E934" s="90"/>
      <c r="F934" s="91"/>
      <c r="G934" s="92"/>
      <c r="H934" s="93"/>
      <c r="I934" s="94"/>
      <c r="J934" s="95"/>
      <c r="K934" s="96"/>
      <c r="L934" s="97"/>
      <c r="M934" s="98"/>
      <c r="N934" s="110"/>
      <c r="O934" s="100"/>
      <c r="P934" s="101"/>
      <c r="Q934" s="97" t="n">
        <f aca="false">P934*M934</f>
        <v>0</v>
      </c>
      <c r="R934" s="110"/>
      <c r="S934" s="103"/>
      <c r="T934" s="111"/>
      <c r="U934" s="105" t="e">
        <f aca="false">IF(EXACT(O934,Y934),M934,M934*(1-'Расчет ПРЕДЗАКАЗ'!$D$10))</f>
        <v>#NAME?</v>
      </c>
      <c r="V934" s="105" t="e">
        <f aca="false">P934*U934</f>
        <v>#NAME?</v>
      </c>
      <c r="W934" s="105" t="e">
        <f aca="false">IF(EXACT(O934,Y934),M934,M934*(1-'Расчет Прайс'!$D$10))</f>
        <v>#NAME?</v>
      </c>
      <c r="X934" s="105" t="e">
        <f aca="false">P934*W934</f>
        <v>#NAME?</v>
      </c>
      <c r="Y934" s="106" t="s">
        <v>101</v>
      </c>
      <c r="Z934" s="107" t="n">
        <f aca="false">IF(EXACT(O934;Y934);Q934;0)</f>
        <v>0</v>
      </c>
      <c r="AA934" s="107" t="n">
        <f aca="false">IF(Z934=0;Q934;0)</f>
        <v>0</v>
      </c>
      <c r="AB934" s="108" t="e">
        <f aca="false">IF(U934=0;"";L934/U934-1)</f>
        <v>#NAME?</v>
      </c>
      <c r="AC934" s="108" t="e">
        <f aca="false">IF(W934=0;"";L934/W934-1)</f>
        <v>#NAME?</v>
      </c>
    </row>
    <row collapsed="false" customFormat="false" customHeight="true" hidden="false" ht="11.25" outlineLevel="0" r="935"/>
    <row collapsed="false" customFormat="false" customHeight="true" hidden="false" ht="50.1" outlineLevel="0" r="936">
      <c r="A936" s="88" t="n">
        <v>221</v>
      </c>
      <c r="B936" s="88" t="s">
        <v>629</v>
      </c>
      <c r="C936" s="89" t="s">
        <v>630</v>
      </c>
      <c r="D936" s="89" t="s">
        <v>93</v>
      </c>
      <c r="E936" s="90" t="s">
        <v>93</v>
      </c>
      <c r="F936" s="91" t="s">
        <v>631</v>
      </c>
      <c r="G936" s="92" t="s">
        <v>118</v>
      </c>
      <c r="H936" s="93" t="s">
        <v>632</v>
      </c>
      <c r="I936" s="94" t="s">
        <v>633</v>
      </c>
      <c r="J936" s="95" t="s">
        <v>98</v>
      </c>
      <c r="K936" s="96" t="s">
        <v>102</v>
      </c>
      <c r="L936" s="97" t="n">
        <v>3640</v>
      </c>
      <c r="M936" s="98" t="n">
        <v>2270</v>
      </c>
      <c r="N936" s="99" t="s">
        <v>634</v>
      </c>
      <c r="O936" s="100"/>
      <c r="P936" s="101"/>
      <c r="Q936" s="97" t="n">
        <f aca="false">P936*M936</f>
        <v>0</v>
      </c>
      <c r="R936" s="102"/>
      <c r="S936" s="103" t="n">
        <v>186</v>
      </c>
      <c r="T936" s="104"/>
      <c r="U936" s="105" t="e">
        <f aca="false">IF(EXACT(O936,Y936),M936,M936*(1-'Расчет ПРЕДЗАКАЗ'!$D$10))</f>
        <v>#NAME?</v>
      </c>
      <c r="V936" s="105" t="e">
        <f aca="false">P936*U936</f>
        <v>#NAME?</v>
      </c>
      <c r="W936" s="105" t="e">
        <f aca="false">IF(EXACT(O936,Y936),M936,M936*(1-'Расчет Прайс'!$D$10))</f>
        <v>#NAME?</v>
      </c>
      <c r="X936" s="105" t="e">
        <f aca="false">P936*W936</f>
        <v>#NAME?</v>
      </c>
      <c r="Y936" s="106" t="s">
        <v>101</v>
      </c>
      <c r="Z936" s="107" t="n">
        <f aca="false">IF(EXACT(O936;Y936);Q936;0)</f>
        <v>0</v>
      </c>
      <c r="AA936" s="107" t="n">
        <f aca="false">IF(Z936=0;Q936;0)</f>
        <v>0</v>
      </c>
      <c r="AB936" s="108" t="e">
        <f aca="false">IF(U936=0,"",L936/U936-1)</f>
        <v>#NAME?</v>
      </c>
      <c r="AC936" s="108" t="e">
        <f aca="false">IF(W936=0,"",L936/W936-1)</f>
        <v>#NAME?</v>
      </c>
    </row>
    <row collapsed="false" customFormat="false" customHeight="true" hidden="false" ht="50.1" outlineLevel="0" r="937">
      <c r="A937" s="88"/>
      <c r="B937" s="88"/>
      <c r="C937" s="89"/>
      <c r="D937" s="89"/>
      <c r="E937" s="90"/>
      <c r="F937" s="91"/>
      <c r="G937" s="92"/>
      <c r="H937" s="93"/>
      <c r="I937" s="94"/>
      <c r="J937" s="95"/>
      <c r="K937" s="96" t="s">
        <v>104</v>
      </c>
      <c r="L937" s="97" t="n">
        <v>3640</v>
      </c>
      <c r="M937" s="98" t="n">
        <v>2270</v>
      </c>
      <c r="N937" s="99" t="s">
        <v>635</v>
      </c>
      <c r="O937" s="100"/>
      <c r="P937" s="101"/>
      <c r="Q937" s="97" t="n">
        <f aca="false">P937*M937</f>
        <v>0</v>
      </c>
      <c r="R937" s="102"/>
      <c r="S937" s="103" t="n">
        <v>175</v>
      </c>
      <c r="T937" s="109"/>
      <c r="U937" s="105" t="e">
        <f aca="false">IF(EXACT(O937,Y937),M937,M937*(1-'Расчет ПРЕДЗАКАЗ'!$D$10))</f>
        <v>#NAME?</v>
      </c>
      <c r="V937" s="105" t="e">
        <f aca="false">P937*U937</f>
        <v>#NAME?</v>
      </c>
      <c r="W937" s="105" t="e">
        <f aca="false">IF(EXACT(O937,Y937),M937,M937*(1-'Расчет Прайс'!$D$10))</f>
        <v>#NAME?</v>
      </c>
      <c r="X937" s="105" t="e">
        <f aca="false">P937*W937</f>
        <v>#NAME?</v>
      </c>
      <c r="Y937" s="106" t="s">
        <v>101</v>
      </c>
      <c r="Z937" s="107" t="n">
        <f aca="false">IF(EXACT(O937;Y937);Q937;0)</f>
        <v>0</v>
      </c>
      <c r="AA937" s="107" t="n">
        <f aca="false">IF(Z937=0;Q937;0)</f>
        <v>0</v>
      </c>
      <c r="AB937" s="108" t="e">
        <f aca="false">IF(U937=0;"";L937/U937-1)</f>
        <v>#NAME?</v>
      </c>
      <c r="AC937" s="108" t="e">
        <f aca="false">IF(W937=0;"";L937/W937-1)</f>
        <v>#NAME?</v>
      </c>
    </row>
    <row collapsed="false" customFormat="false" customHeight="true" hidden="false" ht="50.1" outlineLevel="0" r="938">
      <c r="A938" s="88"/>
      <c r="B938" s="88"/>
      <c r="C938" s="89"/>
      <c r="D938" s="89"/>
      <c r="E938" s="90"/>
      <c r="F938" s="91"/>
      <c r="G938" s="92"/>
      <c r="H938" s="93"/>
      <c r="I938" s="94"/>
      <c r="J938" s="95"/>
      <c r="K938" s="96" t="s">
        <v>106</v>
      </c>
      <c r="L938" s="97" t="n">
        <v>3640</v>
      </c>
      <c r="M938" s="98" t="n">
        <v>2270</v>
      </c>
      <c r="N938" s="99" t="s">
        <v>636</v>
      </c>
      <c r="O938" s="100"/>
      <c r="P938" s="101"/>
      <c r="Q938" s="97" t="n">
        <f aca="false">P938*M938</f>
        <v>0</v>
      </c>
      <c r="R938" s="102"/>
      <c r="S938" s="103" t="n">
        <v>182</v>
      </c>
      <c r="T938" s="109"/>
      <c r="U938" s="105" t="e">
        <f aca="false">IF(EXACT(O938,Y938),M938,M938*(1-'Расчет ПРЕДЗАКАЗ'!$D$10))</f>
        <v>#NAME?</v>
      </c>
      <c r="V938" s="105" t="e">
        <f aca="false">P938*U938</f>
        <v>#NAME?</v>
      </c>
      <c r="W938" s="105" t="e">
        <f aca="false">IF(EXACT(O938,Y938),M938,M938*(1-'Расчет Прайс'!$D$10))</f>
        <v>#NAME?</v>
      </c>
      <c r="X938" s="105" t="e">
        <f aca="false">P938*W938</f>
        <v>#NAME?</v>
      </c>
      <c r="Y938" s="106" t="s">
        <v>101</v>
      </c>
      <c r="Z938" s="107" t="n">
        <f aca="false">IF(EXACT(O938;Y938);Q938;0)</f>
        <v>0</v>
      </c>
      <c r="AA938" s="107" t="n">
        <f aca="false">IF(Z938=0;Q938;0)</f>
        <v>0</v>
      </c>
      <c r="AB938" s="108" t="e">
        <f aca="false">IF(U938=0;"";L938/U938-1)</f>
        <v>#NAME?</v>
      </c>
      <c r="AC938" s="108" t="e">
        <f aca="false">IF(W938=0;"";L938/W938-1)</f>
        <v>#NAME?</v>
      </c>
    </row>
    <row collapsed="false" customFormat="false" customHeight="true" hidden="false" ht="50.1" outlineLevel="0" r="939">
      <c r="A939" s="88"/>
      <c r="B939" s="88"/>
      <c r="C939" s="89"/>
      <c r="D939" s="89"/>
      <c r="E939" s="90"/>
      <c r="F939" s="91"/>
      <c r="G939" s="92"/>
      <c r="H939" s="93"/>
      <c r="I939" s="94"/>
      <c r="J939" s="95"/>
      <c r="K939" s="96" t="s">
        <v>108</v>
      </c>
      <c r="L939" s="97" t="n">
        <v>3640</v>
      </c>
      <c r="M939" s="98" t="n">
        <v>2270</v>
      </c>
      <c r="N939" s="99" t="s">
        <v>637</v>
      </c>
      <c r="O939" s="100"/>
      <c r="P939" s="101"/>
      <c r="Q939" s="97" t="n">
        <f aca="false">P939*M939</f>
        <v>0</v>
      </c>
      <c r="R939" s="102"/>
      <c r="S939" s="103" t="n">
        <v>58</v>
      </c>
      <c r="T939" s="109"/>
      <c r="U939" s="105" t="e">
        <f aca="false">IF(EXACT(O939,Y939),M939,M939*(1-'Расчет ПРЕДЗАКАЗ'!$D$10))</f>
        <v>#NAME?</v>
      </c>
      <c r="V939" s="105" t="e">
        <f aca="false">P939*U939</f>
        <v>#NAME?</v>
      </c>
      <c r="W939" s="105" t="e">
        <f aca="false">IF(EXACT(O939,Y939),M939,M939*(1-'Расчет Прайс'!$D$10))</f>
        <v>#NAME?</v>
      </c>
      <c r="X939" s="105" t="e">
        <f aca="false">P939*W939</f>
        <v>#NAME?</v>
      </c>
      <c r="Y939" s="106" t="s">
        <v>101</v>
      </c>
      <c r="Z939" s="107" t="n">
        <f aca="false">IF(EXACT(O939;Y939);Q939;0)</f>
        <v>0</v>
      </c>
      <c r="AA939" s="107" t="n">
        <f aca="false">IF(Z939=0;Q939;0)</f>
        <v>0</v>
      </c>
      <c r="AB939" s="108" t="e">
        <f aca="false">IF(U939=0;"";L939/U939-1)</f>
        <v>#NAME?</v>
      </c>
      <c r="AC939" s="108" t="e">
        <f aca="false">IF(W939=0;"";L939/W939-1)</f>
        <v>#NAME?</v>
      </c>
    </row>
    <row collapsed="false" customFormat="false" customHeight="true" hidden="false" ht="50.1" outlineLevel="0" r="940">
      <c r="A940" s="88"/>
      <c r="B940" s="88"/>
      <c r="C940" s="89"/>
      <c r="D940" s="89"/>
      <c r="E940" s="90"/>
      <c r="F940" s="91"/>
      <c r="G940" s="92"/>
      <c r="H940" s="93"/>
      <c r="I940" s="94"/>
      <c r="J940" s="95"/>
      <c r="K940" s="96" t="s">
        <v>110</v>
      </c>
      <c r="L940" s="97" t="n">
        <v>3640</v>
      </c>
      <c r="M940" s="98" t="n">
        <v>2270</v>
      </c>
      <c r="N940" s="99" t="s">
        <v>638</v>
      </c>
      <c r="O940" s="100"/>
      <c r="P940" s="101"/>
      <c r="Q940" s="97" t="n">
        <f aca="false">P940*M940</f>
        <v>0</v>
      </c>
      <c r="R940" s="102"/>
      <c r="S940" s="103" t="n">
        <v>104</v>
      </c>
      <c r="T940" s="109"/>
      <c r="U940" s="105" t="e">
        <f aca="false">IF(EXACT(O940,Y940),M940,M940*(1-'Расчет ПРЕДЗАКАЗ'!$D$10))</f>
        <v>#NAME?</v>
      </c>
      <c r="V940" s="105" t="e">
        <f aca="false">P940*U940</f>
        <v>#NAME?</v>
      </c>
      <c r="W940" s="105" t="e">
        <f aca="false">IF(EXACT(O940,Y940),M940,M940*(1-'Расчет Прайс'!$D$10))</f>
        <v>#NAME?</v>
      </c>
      <c r="X940" s="105" t="e">
        <f aca="false">P940*W940</f>
        <v>#NAME?</v>
      </c>
      <c r="Y940" s="106" t="s">
        <v>101</v>
      </c>
      <c r="Z940" s="107" t="n">
        <f aca="false">IF(EXACT(O940;Y940);Q940;0)</f>
        <v>0</v>
      </c>
      <c r="AA940" s="107" t="n">
        <f aca="false">IF(Z940=0;Q940;0)</f>
        <v>0</v>
      </c>
      <c r="AB940" s="108" t="e">
        <f aca="false">IF(U940=0;"";L940/U940-1)</f>
        <v>#NAME?</v>
      </c>
      <c r="AC940" s="108" t="e">
        <f aca="false">IF(W940=0;"";L940/W940-1)</f>
        <v>#NAME?</v>
      </c>
    </row>
    <row collapsed="false" customFormat="false" customHeight="true" hidden="false" ht="50.1" outlineLevel="0" r="941">
      <c r="A941" s="88"/>
      <c r="B941" s="88"/>
      <c r="C941" s="89"/>
      <c r="D941" s="89"/>
      <c r="E941" s="90"/>
      <c r="F941" s="91"/>
      <c r="G941" s="92"/>
      <c r="H941" s="93"/>
      <c r="I941" s="94"/>
      <c r="J941" s="95"/>
      <c r="K941" s="96" t="s">
        <v>114</v>
      </c>
      <c r="L941" s="97" t="n">
        <v>3640</v>
      </c>
      <c r="M941" s="98" t="n">
        <v>2270</v>
      </c>
      <c r="N941" s="99" t="s">
        <v>639</v>
      </c>
      <c r="O941" s="100"/>
      <c r="P941" s="101"/>
      <c r="Q941" s="97" t="n">
        <f aca="false">P941*M941</f>
        <v>0</v>
      </c>
      <c r="R941" s="102"/>
      <c r="S941" s="103" t="n">
        <v>51</v>
      </c>
      <c r="T941" s="109"/>
      <c r="U941" s="105" t="e">
        <f aca="false">IF(EXACT(O941,Y941),M941,M941*(1-'Расчет ПРЕДЗАКАЗ'!$D$10))</f>
        <v>#NAME?</v>
      </c>
      <c r="V941" s="105" t="e">
        <f aca="false">P941*U941</f>
        <v>#NAME?</v>
      </c>
      <c r="W941" s="105" t="e">
        <f aca="false">IF(EXACT(O941,Y941),M941,M941*(1-'Расчет Прайс'!$D$10))</f>
        <v>#NAME?</v>
      </c>
      <c r="X941" s="105" t="e">
        <f aca="false">P941*W941</f>
        <v>#NAME?</v>
      </c>
      <c r="Y941" s="106" t="s">
        <v>101</v>
      </c>
      <c r="Z941" s="107" t="n">
        <f aca="false">IF(EXACT(O941;Y941);Q941;0)</f>
        <v>0</v>
      </c>
      <c r="AA941" s="107" t="n">
        <f aca="false">IF(Z941=0;Q941;0)</f>
        <v>0</v>
      </c>
      <c r="AB941" s="108" t="e">
        <f aca="false">IF(U941=0;"";L941/U941-1)</f>
        <v>#NAME?</v>
      </c>
      <c r="AC941" s="108" t="e">
        <f aca="false">IF(W941=0;"";L941/W941-1)</f>
        <v>#NAME?</v>
      </c>
    </row>
    <row collapsed="false" customFormat="false" customHeight="true" hidden="false" ht="50.1" outlineLevel="0" r="942">
      <c r="A942" s="88"/>
      <c r="B942" s="88"/>
      <c r="C942" s="89"/>
      <c r="D942" s="89"/>
      <c r="E942" s="90"/>
      <c r="F942" s="91"/>
      <c r="G942" s="92"/>
      <c r="H942" s="93"/>
      <c r="I942" s="94"/>
      <c r="J942" s="95"/>
      <c r="K942" s="96"/>
      <c r="L942" s="97"/>
      <c r="M942" s="98"/>
      <c r="N942" s="99"/>
      <c r="O942" s="100"/>
      <c r="P942" s="101"/>
      <c r="Q942" s="97" t="n">
        <f aca="false">P942*M942</f>
        <v>0</v>
      </c>
      <c r="R942" s="102"/>
      <c r="S942" s="103"/>
      <c r="T942" s="109"/>
      <c r="U942" s="105" t="e">
        <f aca="false">IF(EXACT(O942,Y942),M942,M942*(1-'Расчет ПРЕДЗАКАЗ'!$D$10))</f>
        <v>#NAME?</v>
      </c>
      <c r="V942" s="105" t="e">
        <f aca="false">P942*U942</f>
        <v>#NAME?</v>
      </c>
      <c r="W942" s="105" t="e">
        <f aca="false">IF(EXACT(O942,Y942),M942,M942*(1-'Расчет Прайс'!$D$10))</f>
        <v>#NAME?</v>
      </c>
      <c r="X942" s="105" t="e">
        <f aca="false">P942*W942</f>
        <v>#NAME?</v>
      </c>
      <c r="Y942" s="106" t="s">
        <v>101</v>
      </c>
      <c r="Z942" s="107" t="n">
        <f aca="false">IF(EXACT(O942;Y942);Q942;0)</f>
        <v>0</v>
      </c>
      <c r="AA942" s="107" t="n">
        <f aca="false">IF(Z942=0;Q942;0)</f>
        <v>0</v>
      </c>
      <c r="AB942" s="108" t="e">
        <f aca="false">IF(U942=0;"";L942/U942-1)</f>
        <v>#NAME?</v>
      </c>
      <c r="AC942" s="108" t="e">
        <f aca="false">IF(W942=0;"";L942/W942-1)</f>
        <v>#NAME?</v>
      </c>
    </row>
    <row collapsed="false" customFormat="false" customHeight="true" hidden="false" ht="50.1" outlineLevel="0" r="943">
      <c r="A943" s="88"/>
      <c r="B943" s="88"/>
      <c r="C943" s="89"/>
      <c r="D943" s="89"/>
      <c r="E943" s="90"/>
      <c r="F943" s="91"/>
      <c r="G943" s="92"/>
      <c r="H943" s="93"/>
      <c r="I943" s="94"/>
      <c r="J943" s="95"/>
      <c r="K943" s="96"/>
      <c r="L943" s="97"/>
      <c r="M943" s="98"/>
      <c r="N943" s="99"/>
      <c r="O943" s="100"/>
      <c r="P943" s="101"/>
      <c r="Q943" s="97" t="n">
        <f aca="false">P943*M943</f>
        <v>0</v>
      </c>
      <c r="R943" s="102"/>
      <c r="S943" s="103"/>
      <c r="T943" s="109"/>
      <c r="U943" s="105" t="e">
        <f aca="false">IF(EXACT(O943,Y943),M943,M943*(1-'Расчет ПРЕДЗАКАЗ'!$D$10))</f>
        <v>#NAME?</v>
      </c>
      <c r="V943" s="105" t="e">
        <f aca="false">P943*U943</f>
        <v>#NAME?</v>
      </c>
      <c r="W943" s="105" t="e">
        <f aca="false">IF(EXACT(O943,Y943),M943,M943*(1-'Расчет Прайс'!$D$10))</f>
        <v>#NAME?</v>
      </c>
      <c r="X943" s="105" t="e">
        <f aca="false">P943*W943</f>
        <v>#NAME?</v>
      </c>
      <c r="Y943" s="106" t="s">
        <v>101</v>
      </c>
      <c r="Z943" s="107" t="n">
        <f aca="false">IF(EXACT(O943;Y943);Q943;0)</f>
        <v>0</v>
      </c>
      <c r="AA943" s="107" t="n">
        <f aca="false">IF(Z943=0;Q943;0)</f>
        <v>0</v>
      </c>
      <c r="AB943" s="108" t="e">
        <f aca="false">IF(U943=0;"";L943/U943-1)</f>
        <v>#NAME?</v>
      </c>
      <c r="AC943" s="108" t="e">
        <f aca="false">IF(W943=0;"";L943/W943-1)</f>
        <v>#NAME?</v>
      </c>
    </row>
    <row collapsed="false" customFormat="false" customHeight="true" hidden="false" ht="50.1" outlineLevel="0" r="944">
      <c r="A944" s="88"/>
      <c r="B944" s="88"/>
      <c r="C944" s="89"/>
      <c r="D944" s="89"/>
      <c r="E944" s="90"/>
      <c r="F944" s="91"/>
      <c r="G944" s="92"/>
      <c r="H944" s="93"/>
      <c r="I944" s="94"/>
      <c r="J944" s="95"/>
      <c r="K944" s="96"/>
      <c r="L944" s="97"/>
      <c r="M944" s="98"/>
      <c r="N944" s="99"/>
      <c r="O944" s="100"/>
      <c r="P944" s="101"/>
      <c r="Q944" s="97" t="n">
        <f aca="false">P944*M944</f>
        <v>0</v>
      </c>
      <c r="R944" s="102"/>
      <c r="S944" s="103"/>
      <c r="T944" s="109"/>
      <c r="U944" s="105" t="e">
        <f aca="false">IF(EXACT(O944,Y944),M944,M944*(1-'Расчет ПРЕДЗАКАЗ'!$D$10))</f>
        <v>#NAME?</v>
      </c>
      <c r="V944" s="105" t="e">
        <f aca="false">P944*U944</f>
        <v>#NAME?</v>
      </c>
      <c r="W944" s="105" t="e">
        <f aca="false">IF(EXACT(O944,Y944),M944,M944*(1-'Расчет Прайс'!$D$10))</f>
        <v>#NAME?</v>
      </c>
      <c r="X944" s="105" t="e">
        <f aca="false">P944*W944</f>
        <v>#NAME?</v>
      </c>
      <c r="Y944" s="106" t="s">
        <v>101</v>
      </c>
      <c r="Z944" s="107" t="n">
        <f aca="false">IF(EXACT(O944;Y944);Q944;0)</f>
        <v>0</v>
      </c>
      <c r="AA944" s="107" t="n">
        <f aca="false">IF(Z944=0;Q944;0)</f>
        <v>0</v>
      </c>
      <c r="AB944" s="108" t="e">
        <f aca="false">IF(U944=0;"";L944/U944-1)</f>
        <v>#NAME?</v>
      </c>
      <c r="AC944" s="108" t="e">
        <f aca="false">IF(W944=0;"";L944/W944-1)</f>
        <v>#NAME?</v>
      </c>
    </row>
    <row collapsed="false" customFormat="false" customHeight="true" hidden="false" ht="50.1" outlineLevel="0" r="945">
      <c r="A945" s="88"/>
      <c r="B945" s="88"/>
      <c r="C945" s="89"/>
      <c r="D945" s="89"/>
      <c r="E945" s="90"/>
      <c r="F945" s="91"/>
      <c r="G945" s="92"/>
      <c r="H945" s="93"/>
      <c r="I945" s="94"/>
      <c r="J945" s="95"/>
      <c r="K945" s="96"/>
      <c r="L945" s="97"/>
      <c r="M945" s="98"/>
      <c r="N945" s="112"/>
      <c r="O945" s="100"/>
      <c r="P945" s="101"/>
      <c r="Q945" s="97" t="n">
        <f aca="false">P945*M945</f>
        <v>0</v>
      </c>
      <c r="R945" s="110"/>
      <c r="S945" s="103"/>
      <c r="T945" s="111"/>
      <c r="U945" s="105" t="e">
        <f aca="false">IF(EXACT(O945,Y945),M945,M945*(1-'Расчет ПРЕДЗАКАЗ'!$D$10))</f>
        <v>#NAME?</v>
      </c>
      <c r="V945" s="105" t="e">
        <f aca="false">P945*U945</f>
        <v>#NAME?</v>
      </c>
      <c r="W945" s="105" t="e">
        <f aca="false">IF(EXACT(O945,Y945),M945,M945*(1-'Расчет Прайс'!$D$10))</f>
        <v>#NAME?</v>
      </c>
      <c r="X945" s="105" t="e">
        <f aca="false">P945*W945</f>
        <v>#NAME?</v>
      </c>
      <c r="Y945" s="106" t="s">
        <v>101</v>
      </c>
      <c r="Z945" s="107" t="n">
        <f aca="false">IF(EXACT(O945;Y945);Q945;0)</f>
        <v>0</v>
      </c>
      <c r="AA945" s="107" t="n">
        <f aca="false">IF(Z945=0;Q945;0)</f>
        <v>0</v>
      </c>
      <c r="AB945" s="108" t="e">
        <f aca="false">IF(U945=0;"";L945/U945-1)</f>
        <v>#NAME?</v>
      </c>
      <c r="AC945" s="108" t="e">
        <f aca="false">IF(W945=0;"";L945/W945-1)</f>
        <v>#NAME?</v>
      </c>
    </row>
    <row collapsed="false" customFormat="false" customHeight="true" hidden="false" ht="50.1" outlineLevel="0" r="946">
      <c r="A946" s="88"/>
      <c r="B946" s="88"/>
      <c r="C946" s="89"/>
      <c r="D946" s="89"/>
      <c r="E946" s="90"/>
      <c r="F946" s="91"/>
      <c r="G946" s="92"/>
      <c r="H946" s="93"/>
      <c r="I946" s="94"/>
      <c r="J946" s="95"/>
      <c r="K946" s="96"/>
      <c r="L946" s="97"/>
      <c r="M946" s="98"/>
      <c r="N946" s="112"/>
      <c r="O946" s="100"/>
      <c r="P946" s="101"/>
      <c r="Q946" s="97" t="n">
        <f aca="false">P946*M946</f>
        <v>0</v>
      </c>
      <c r="R946" s="110"/>
      <c r="S946" s="103"/>
      <c r="T946" s="111"/>
      <c r="U946" s="105" t="e">
        <f aca="false">IF(EXACT(O946,Y946),M946,M946*(1-'Расчет ПРЕДЗАКАЗ'!$D$10))</f>
        <v>#NAME?</v>
      </c>
      <c r="V946" s="105" t="e">
        <f aca="false">P946*U946</f>
        <v>#NAME?</v>
      </c>
      <c r="W946" s="105" t="e">
        <f aca="false">IF(EXACT(O946,Y946),M946,M946*(1-'Расчет Прайс'!$D$10))</f>
        <v>#NAME?</v>
      </c>
      <c r="X946" s="105" t="e">
        <f aca="false">P946*W946</f>
        <v>#NAME?</v>
      </c>
      <c r="Y946" s="106" t="s">
        <v>101</v>
      </c>
      <c r="Z946" s="107" t="n">
        <f aca="false">IF(EXACT(O946;Y946);Q946;0)</f>
        <v>0</v>
      </c>
      <c r="AA946" s="107" t="n">
        <f aca="false">IF(Z946=0;Q946;0)</f>
        <v>0</v>
      </c>
      <c r="AB946" s="108" t="e">
        <f aca="false">IF(U946=0;"";L946/U946-1)</f>
        <v>#NAME?</v>
      </c>
      <c r="AC946" s="108" t="e">
        <f aca="false">IF(W946=0;"";L946/W946-1)</f>
        <v>#NAME?</v>
      </c>
    </row>
    <row collapsed="false" customFormat="false" customHeight="true" hidden="false" ht="50.1" outlineLevel="0" r="947">
      <c r="A947" s="88"/>
      <c r="B947" s="88"/>
      <c r="C947" s="89"/>
      <c r="D947" s="89"/>
      <c r="E947" s="90"/>
      <c r="F947" s="91"/>
      <c r="G947" s="92"/>
      <c r="H947" s="93"/>
      <c r="I947" s="94"/>
      <c r="J947" s="95"/>
      <c r="K947" s="96"/>
      <c r="L947" s="97"/>
      <c r="M947" s="98"/>
      <c r="N947" s="110"/>
      <c r="O947" s="100"/>
      <c r="P947" s="101"/>
      <c r="Q947" s="97" t="n">
        <f aca="false">P947*M947</f>
        <v>0</v>
      </c>
      <c r="R947" s="110"/>
      <c r="S947" s="103"/>
      <c r="T947" s="111"/>
      <c r="U947" s="105" t="e">
        <f aca="false">IF(EXACT(O947,Y947),M947,M947*(1-'Расчет ПРЕДЗАКАЗ'!$D$10))</f>
        <v>#NAME?</v>
      </c>
      <c r="V947" s="105" t="e">
        <f aca="false">P947*U947</f>
        <v>#NAME?</v>
      </c>
      <c r="W947" s="105" t="e">
        <f aca="false">IF(EXACT(O947,Y947),M947,M947*(1-'Расчет Прайс'!$D$10))</f>
        <v>#NAME?</v>
      </c>
      <c r="X947" s="105" t="e">
        <f aca="false">P947*W947</f>
        <v>#NAME?</v>
      </c>
      <c r="Y947" s="106" t="s">
        <v>101</v>
      </c>
      <c r="Z947" s="107" t="n">
        <f aca="false">IF(EXACT(O947;Y947);Q947;0)</f>
        <v>0</v>
      </c>
      <c r="AA947" s="107" t="n">
        <f aca="false">IF(Z947=0;Q947;0)</f>
        <v>0</v>
      </c>
      <c r="AB947" s="108" t="e">
        <f aca="false">IF(U947=0;"";L947/U947-1)</f>
        <v>#NAME?</v>
      </c>
      <c r="AC947" s="108" t="e">
        <f aca="false">IF(W947=0;"";L947/W947-1)</f>
        <v>#NAME?</v>
      </c>
    </row>
    <row collapsed="false" customFormat="false" customHeight="true" hidden="false" ht="50.1" outlineLevel="0" r="948">
      <c r="A948" s="88"/>
      <c r="B948" s="88"/>
      <c r="C948" s="89"/>
      <c r="D948" s="89"/>
      <c r="E948" s="90"/>
      <c r="F948" s="91"/>
      <c r="G948" s="92"/>
      <c r="H948" s="93"/>
      <c r="I948" s="94"/>
      <c r="J948" s="95"/>
      <c r="K948" s="96"/>
      <c r="L948" s="97"/>
      <c r="M948" s="98"/>
      <c r="N948" s="110"/>
      <c r="O948" s="100"/>
      <c r="P948" s="101"/>
      <c r="Q948" s="97" t="n">
        <f aca="false">P948*M948</f>
        <v>0</v>
      </c>
      <c r="R948" s="110"/>
      <c r="S948" s="103"/>
      <c r="T948" s="111"/>
      <c r="U948" s="105" t="e">
        <f aca="false">IF(EXACT(O948,Y948),M948,M948*(1-'Расчет ПРЕДЗАКАЗ'!$D$10))</f>
        <v>#NAME?</v>
      </c>
      <c r="V948" s="105" t="e">
        <f aca="false">P948*U948</f>
        <v>#NAME?</v>
      </c>
      <c r="W948" s="105" t="e">
        <f aca="false">IF(EXACT(O948,Y948),M948,M948*(1-'Расчет Прайс'!$D$10))</f>
        <v>#NAME?</v>
      </c>
      <c r="X948" s="105" t="e">
        <f aca="false">P948*W948</f>
        <v>#NAME?</v>
      </c>
      <c r="Y948" s="106" t="s">
        <v>101</v>
      </c>
      <c r="Z948" s="107" t="n">
        <f aca="false">IF(EXACT(O948;Y948);Q948;0)</f>
        <v>0</v>
      </c>
      <c r="AA948" s="107" t="n">
        <f aca="false">IF(Z948=0;Q948;0)</f>
        <v>0</v>
      </c>
      <c r="AB948" s="108" t="e">
        <f aca="false">IF(U948=0;"";L948/U948-1)</f>
        <v>#NAME?</v>
      </c>
      <c r="AC948" s="108" t="e">
        <f aca="false">IF(W948=0;"";L948/W948-1)</f>
        <v>#NAME?</v>
      </c>
    </row>
    <row collapsed="false" customFormat="false" customHeight="true" hidden="false" ht="50.1" outlineLevel="0" r="949">
      <c r="A949" s="88"/>
      <c r="B949" s="88"/>
      <c r="C949" s="89"/>
      <c r="D949" s="89"/>
      <c r="E949" s="90"/>
      <c r="F949" s="91"/>
      <c r="G949" s="92"/>
      <c r="H949" s="93"/>
      <c r="I949" s="94"/>
      <c r="J949" s="95"/>
      <c r="K949" s="96"/>
      <c r="L949" s="97"/>
      <c r="M949" s="98"/>
      <c r="N949" s="110"/>
      <c r="O949" s="100"/>
      <c r="P949" s="101"/>
      <c r="Q949" s="97" t="n">
        <f aca="false">P949*M949</f>
        <v>0</v>
      </c>
      <c r="R949" s="110"/>
      <c r="S949" s="103"/>
      <c r="T949" s="111"/>
      <c r="U949" s="105" t="e">
        <f aca="false">IF(EXACT(O949,Y949),M949,M949*(1-'Расчет ПРЕДЗАКАЗ'!$D$10))</f>
        <v>#NAME?</v>
      </c>
      <c r="V949" s="105" t="e">
        <f aca="false">P949*U949</f>
        <v>#NAME?</v>
      </c>
      <c r="W949" s="105" t="e">
        <f aca="false">IF(EXACT(O949,Y949),M949,M949*(1-'Расчет Прайс'!$D$10))</f>
        <v>#NAME?</v>
      </c>
      <c r="X949" s="105" t="e">
        <f aca="false">P949*W949</f>
        <v>#NAME?</v>
      </c>
      <c r="Y949" s="106" t="s">
        <v>101</v>
      </c>
      <c r="Z949" s="107" t="n">
        <f aca="false">IF(EXACT(O949;Y949);Q949;0)</f>
        <v>0</v>
      </c>
      <c r="AA949" s="107" t="n">
        <f aca="false">IF(Z949=0;Q949;0)</f>
        <v>0</v>
      </c>
      <c r="AB949" s="108" t="e">
        <f aca="false">IF(U949=0;"";L949/U949-1)</f>
        <v>#NAME?</v>
      </c>
      <c r="AC949" s="108" t="e">
        <f aca="false">IF(W949=0;"";L949/W949-1)</f>
        <v>#NAME?</v>
      </c>
    </row>
    <row collapsed="false" customFormat="false" customHeight="true" hidden="false" ht="50.1" outlineLevel="0" r="950">
      <c r="A950" s="88"/>
      <c r="B950" s="88"/>
      <c r="C950" s="89"/>
      <c r="D950" s="89"/>
      <c r="E950" s="90"/>
      <c r="F950" s="91"/>
      <c r="G950" s="92"/>
      <c r="H950" s="93"/>
      <c r="I950" s="94"/>
      <c r="J950" s="95"/>
      <c r="K950" s="96"/>
      <c r="L950" s="97"/>
      <c r="M950" s="98"/>
      <c r="N950" s="110"/>
      <c r="O950" s="100"/>
      <c r="P950" s="101"/>
      <c r="Q950" s="97" t="n">
        <f aca="false">P950*M950</f>
        <v>0</v>
      </c>
      <c r="R950" s="110"/>
      <c r="S950" s="103"/>
      <c r="T950" s="111"/>
      <c r="U950" s="105" t="e">
        <f aca="false">IF(EXACT(O950,Y950),M950,M950*(1-'Расчет ПРЕДЗАКАЗ'!$D$10))</f>
        <v>#NAME?</v>
      </c>
      <c r="V950" s="105" t="e">
        <f aca="false">P950*U950</f>
        <v>#NAME?</v>
      </c>
      <c r="W950" s="105" t="e">
        <f aca="false">IF(EXACT(O950,Y950),M950,M950*(1-'Расчет Прайс'!$D$10))</f>
        <v>#NAME?</v>
      </c>
      <c r="X950" s="105" t="e">
        <f aca="false">P950*W950</f>
        <v>#NAME?</v>
      </c>
      <c r="Y950" s="106" t="s">
        <v>101</v>
      </c>
      <c r="Z950" s="107" t="n">
        <f aca="false">IF(EXACT(O950;Y950);Q950;0)</f>
        <v>0</v>
      </c>
      <c r="AA950" s="107" t="n">
        <f aca="false">IF(Z950=0;Q950;0)</f>
        <v>0</v>
      </c>
      <c r="AB950" s="108" t="e">
        <f aca="false">IF(U950=0;"";L950/U950-1)</f>
        <v>#NAME?</v>
      </c>
      <c r="AC950" s="108" t="e">
        <f aca="false">IF(W950=0;"";L950/W950-1)</f>
        <v>#NAME?</v>
      </c>
    </row>
    <row collapsed="false" customFormat="false" customHeight="true" hidden="false" ht="11.25" outlineLevel="0" r="951"/>
    <row collapsed="false" customFormat="false" customHeight="true" hidden="false" ht="50.1" outlineLevel="0" r="952">
      <c r="A952" s="88" t="n">
        <v>222</v>
      </c>
      <c r="B952" s="88" t="s">
        <v>640</v>
      </c>
      <c r="C952" s="89" t="s">
        <v>641</v>
      </c>
      <c r="D952" s="89" t="s">
        <v>93</v>
      </c>
      <c r="E952" s="90" t="s">
        <v>93</v>
      </c>
      <c r="F952" s="91" t="s">
        <v>642</v>
      </c>
      <c r="G952" s="92" t="s">
        <v>643</v>
      </c>
      <c r="H952" s="93" t="s">
        <v>644</v>
      </c>
      <c r="I952" s="94"/>
      <c r="J952" s="95" t="s">
        <v>98</v>
      </c>
      <c r="K952" s="96" t="s">
        <v>645</v>
      </c>
      <c r="L952" s="97" t="n">
        <v>1870</v>
      </c>
      <c r="M952" s="98" t="n">
        <v>1870</v>
      </c>
      <c r="N952" s="99" t="s">
        <v>646</v>
      </c>
      <c r="O952" s="100" t="s">
        <v>101</v>
      </c>
      <c r="P952" s="101"/>
      <c r="Q952" s="97" t="n">
        <f aca="false">P952*M952</f>
        <v>0</v>
      </c>
      <c r="R952" s="102"/>
      <c r="S952" s="103" t="n">
        <v>1</v>
      </c>
      <c r="T952" s="104"/>
      <c r="U952" s="105" t="n">
        <f aca="false">IF(EXACT(O952,Y952),M952,M952*(1-'Расчет ПРЕДЗАКАЗ'!$D$10))</f>
        <v>1870</v>
      </c>
      <c r="V952" s="105" t="n">
        <f aca="false">P952*U952</f>
        <v>0</v>
      </c>
      <c r="W952" s="105" t="n">
        <f aca="false">IF(EXACT(O952,Y952),M952,M952*(1-'Расчет Прайс'!$D$10))</f>
        <v>1870</v>
      </c>
      <c r="X952" s="105" t="n">
        <f aca="false">P952*W952</f>
        <v>0</v>
      </c>
      <c r="Y952" s="106" t="s">
        <v>101</v>
      </c>
      <c r="Z952" s="107" t="n">
        <f aca="false">IF(EXACT(O952;Y952);Q952;0)</f>
        <v>0</v>
      </c>
      <c r="AA952" s="107" t="n">
        <f aca="false">IF(Z952=0;Q952;0)</f>
        <v>0</v>
      </c>
      <c r="AB952" s="108" t="n">
        <f aca="false">IF(U952=0,"",L952/U952-1)</f>
        <v>0</v>
      </c>
      <c r="AC952" s="108" t="n">
        <f aca="false">IF(W952=0,"",L952/W952-1)</f>
        <v>0</v>
      </c>
    </row>
    <row collapsed="false" customFormat="false" customHeight="true" hidden="false" ht="50.1" outlineLevel="0" r="953">
      <c r="A953" s="88"/>
      <c r="B953" s="88"/>
      <c r="C953" s="89"/>
      <c r="D953" s="89"/>
      <c r="E953" s="90"/>
      <c r="F953" s="91"/>
      <c r="G953" s="92"/>
      <c r="H953" s="93"/>
      <c r="I953" s="94"/>
      <c r="J953" s="95"/>
      <c r="K953" s="96"/>
      <c r="L953" s="97"/>
      <c r="M953" s="98"/>
      <c r="N953" s="99"/>
      <c r="O953" s="100"/>
      <c r="P953" s="101"/>
      <c r="Q953" s="97" t="n">
        <f aca="false">P953*M953</f>
        <v>0</v>
      </c>
      <c r="R953" s="102"/>
      <c r="S953" s="103"/>
      <c r="T953" s="109"/>
      <c r="U953" s="105" t="e">
        <f aca="false">IF(EXACT(O953,Y953),M953,M953*(1-'Расчет ПРЕДЗАКАЗ'!$D$10))</f>
        <v>#NAME?</v>
      </c>
      <c r="V953" s="105" t="e">
        <f aca="false">P953*U953</f>
        <v>#NAME?</v>
      </c>
      <c r="W953" s="105" t="e">
        <f aca="false">IF(EXACT(O953,Y953),M953,M953*(1-'Расчет Прайс'!$D$10))</f>
        <v>#NAME?</v>
      </c>
      <c r="X953" s="105" t="e">
        <f aca="false">P953*W953</f>
        <v>#NAME?</v>
      </c>
      <c r="Y953" s="106" t="s">
        <v>101</v>
      </c>
      <c r="Z953" s="107" t="n">
        <f aca="false">IF(EXACT(O953;Y953);Q953;0)</f>
        <v>0</v>
      </c>
      <c r="AA953" s="107" t="n">
        <f aca="false">IF(Z953=0;Q953;0)</f>
        <v>0</v>
      </c>
      <c r="AB953" s="108" t="e">
        <f aca="false">IF(U953=0;"";L953/U953-1)</f>
        <v>#NAME?</v>
      </c>
      <c r="AC953" s="108" t="e">
        <f aca="false">IF(W953=0;"";L953/W953-1)</f>
        <v>#NAME?</v>
      </c>
    </row>
    <row collapsed="false" customFormat="false" customHeight="true" hidden="false" ht="50.1" outlineLevel="0" r="954">
      <c r="A954" s="88"/>
      <c r="B954" s="88"/>
      <c r="C954" s="89"/>
      <c r="D954" s="89"/>
      <c r="E954" s="90"/>
      <c r="F954" s="91"/>
      <c r="G954" s="92"/>
      <c r="H954" s="93"/>
      <c r="I954" s="94"/>
      <c r="J954" s="95"/>
      <c r="K954" s="96"/>
      <c r="L954" s="97"/>
      <c r="M954" s="98"/>
      <c r="N954" s="99"/>
      <c r="O954" s="100"/>
      <c r="P954" s="101"/>
      <c r="Q954" s="97" t="n">
        <f aca="false">P954*M954</f>
        <v>0</v>
      </c>
      <c r="R954" s="102"/>
      <c r="S954" s="103"/>
      <c r="T954" s="109"/>
      <c r="U954" s="105" t="e">
        <f aca="false">IF(EXACT(O954,Y954),M954,M954*(1-'Расчет ПРЕДЗАКАЗ'!$D$10))</f>
        <v>#NAME?</v>
      </c>
      <c r="V954" s="105" t="e">
        <f aca="false">P954*U954</f>
        <v>#NAME?</v>
      </c>
      <c r="W954" s="105" t="e">
        <f aca="false">IF(EXACT(O954,Y954),M954,M954*(1-'Расчет Прайс'!$D$10))</f>
        <v>#NAME?</v>
      </c>
      <c r="X954" s="105" t="e">
        <f aca="false">P954*W954</f>
        <v>#NAME?</v>
      </c>
      <c r="Y954" s="106" t="s">
        <v>101</v>
      </c>
      <c r="Z954" s="107" t="n">
        <f aca="false">IF(EXACT(O954;Y954);Q954;0)</f>
        <v>0</v>
      </c>
      <c r="AA954" s="107" t="n">
        <f aca="false">IF(Z954=0;Q954;0)</f>
        <v>0</v>
      </c>
      <c r="AB954" s="108" t="e">
        <f aca="false">IF(U954=0;"";L954/U954-1)</f>
        <v>#NAME?</v>
      </c>
      <c r="AC954" s="108" t="e">
        <f aca="false">IF(W954=0;"";L954/W954-1)</f>
        <v>#NAME?</v>
      </c>
    </row>
    <row collapsed="false" customFormat="false" customHeight="true" hidden="false" ht="50.1" outlineLevel="0" r="955">
      <c r="A955" s="88"/>
      <c r="B955" s="88"/>
      <c r="C955" s="89"/>
      <c r="D955" s="89"/>
      <c r="E955" s="90"/>
      <c r="F955" s="91"/>
      <c r="G955" s="92"/>
      <c r="H955" s="93"/>
      <c r="I955" s="94"/>
      <c r="J955" s="95"/>
      <c r="K955" s="96"/>
      <c r="L955" s="97"/>
      <c r="M955" s="98"/>
      <c r="N955" s="99"/>
      <c r="O955" s="100"/>
      <c r="P955" s="101"/>
      <c r="Q955" s="97" t="n">
        <f aca="false">P955*M955</f>
        <v>0</v>
      </c>
      <c r="R955" s="102"/>
      <c r="S955" s="103"/>
      <c r="T955" s="109"/>
      <c r="U955" s="105" t="e">
        <f aca="false">IF(EXACT(O955,Y955),M955,M955*(1-'Расчет ПРЕДЗАКАЗ'!$D$10))</f>
        <v>#NAME?</v>
      </c>
      <c r="V955" s="105" t="e">
        <f aca="false">P955*U955</f>
        <v>#NAME?</v>
      </c>
      <c r="W955" s="105" t="e">
        <f aca="false">IF(EXACT(O955,Y955),M955,M955*(1-'Расчет Прайс'!$D$10))</f>
        <v>#NAME?</v>
      </c>
      <c r="X955" s="105" t="e">
        <f aca="false">P955*W955</f>
        <v>#NAME?</v>
      </c>
      <c r="Y955" s="106" t="s">
        <v>101</v>
      </c>
      <c r="Z955" s="107" t="n">
        <f aca="false">IF(EXACT(O955;Y955);Q955;0)</f>
        <v>0</v>
      </c>
      <c r="AA955" s="107" t="n">
        <f aca="false">IF(Z955=0;Q955;0)</f>
        <v>0</v>
      </c>
      <c r="AB955" s="108" t="e">
        <f aca="false">IF(U955=0;"";L955/U955-1)</f>
        <v>#NAME?</v>
      </c>
      <c r="AC955" s="108" t="e">
        <f aca="false">IF(W955=0;"";L955/W955-1)</f>
        <v>#NAME?</v>
      </c>
    </row>
    <row collapsed="false" customFormat="false" customHeight="true" hidden="false" ht="50.1" outlineLevel="0" r="956">
      <c r="A956" s="88"/>
      <c r="B956" s="88"/>
      <c r="C956" s="89"/>
      <c r="D956" s="89"/>
      <c r="E956" s="90"/>
      <c r="F956" s="91"/>
      <c r="G956" s="92"/>
      <c r="H956" s="93"/>
      <c r="I956" s="94"/>
      <c r="J956" s="95"/>
      <c r="K956" s="96"/>
      <c r="L956" s="97"/>
      <c r="M956" s="98"/>
      <c r="N956" s="99"/>
      <c r="O956" s="100"/>
      <c r="P956" s="101"/>
      <c r="Q956" s="97" t="n">
        <f aca="false">P956*M956</f>
        <v>0</v>
      </c>
      <c r="R956" s="102"/>
      <c r="S956" s="103"/>
      <c r="T956" s="109"/>
      <c r="U956" s="105" t="e">
        <f aca="false">IF(EXACT(O956,Y956),M956,M956*(1-'Расчет ПРЕДЗАКАЗ'!$D$10))</f>
        <v>#NAME?</v>
      </c>
      <c r="V956" s="105" t="e">
        <f aca="false">P956*U956</f>
        <v>#NAME?</v>
      </c>
      <c r="W956" s="105" t="e">
        <f aca="false">IF(EXACT(O956,Y956),M956,M956*(1-'Расчет Прайс'!$D$10))</f>
        <v>#NAME?</v>
      </c>
      <c r="X956" s="105" t="e">
        <f aca="false">P956*W956</f>
        <v>#NAME?</v>
      </c>
      <c r="Y956" s="106" t="s">
        <v>101</v>
      </c>
      <c r="Z956" s="107" t="n">
        <f aca="false">IF(EXACT(O956;Y956);Q956;0)</f>
        <v>0</v>
      </c>
      <c r="AA956" s="107" t="n">
        <f aca="false">IF(Z956=0;Q956;0)</f>
        <v>0</v>
      </c>
      <c r="AB956" s="108" t="e">
        <f aca="false">IF(U956=0;"";L956/U956-1)</f>
        <v>#NAME?</v>
      </c>
      <c r="AC956" s="108" t="e">
        <f aca="false">IF(W956=0;"";L956/W956-1)</f>
        <v>#NAME?</v>
      </c>
    </row>
    <row collapsed="false" customFormat="false" customHeight="true" hidden="false" ht="50.1" outlineLevel="0" r="957">
      <c r="A957" s="88"/>
      <c r="B957" s="88"/>
      <c r="C957" s="89"/>
      <c r="D957" s="89"/>
      <c r="E957" s="90"/>
      <c r="F957" s="91"/>
      <c r="G957" s="92"/>
      <c r="H957" s="93"/>
      <c r="I957" s="94"/>
      <c r="J957" s="95"/>
      <c r="K957" s="96"/>
      <c r="L957" s="97"/>
      <c r="M957" s="98"/>
      <c r="N957" s="99"/>
      <c r="O957" s="100"/>
      <c r="P957" s="101"/>
      <c r="Q957" s="97" t="n">
        <f aca="false">P957*M957</f>
        <v>0</v>
      </c>
      <c r="R957" s="102"/>
      <c r="S957" s="103"/>
      <c r="T957" s="109"/>
      <c r="U957" s="105" t="e">
        <f aca="false">IF(EXACT(O957,Y957),M957,M957*(1-'Расчет ПРЕДЗАКАЗ'!$D$10))</f>
        <v>#NAME?</v>
      </c>
      <c r="V957" s="105" t="e">
        <f aca="false">P957*U957</f>
        <v>#NAME?</v>
      </c>
      <c r="W957" s="105" t="e">
        <f aca="false">IF(EXACT(O957,Y957),M957,M957*(1-'Расчет Прайс'!$D$10))</f>
        <v>#NAME?</v>
      </c>
      <c r="X957" s="105" t="e">
        <f aca="false">P957*W957</f>
        <v>#NAME?</v>
      </c>
      <c r="Y957" s="106" t="s">
        <v>101</v>
      </c>
      <c r="Z957" s="107" t="n">
        <f aca="false">IF(EXACT(O957;Y957);Q957;0)</f>
        <v>0</v>
      </c>
      <c r="AA957" s="107" t="n">
        <f aca="false">IF(Z957=0;Q957;0)</f>
        <v>0</v>
      </c>
      <c r="AB957" s="108" t="e">
        <f aca="false">IF(U957=0;"";L957/U957-1)</f>
        <v>#NAME?</v>
      </c>
      <c r="AC957" s="108" t="e">
        <f aca="false">IF(W957=0;"";L957/W957-1)</f>
        <v>#NAME?</v>
      </c>
    </row>
    <row collapsed="false" customFormat="false" customHeight="true" hidden="false" ht="50.1" outlineLevel="0" r="958">
      <c r="A958" s="88"/>
      <c r="B958" s="88"/>
      <c r="C958" s="89"/>
      <c r="D958" s="89"/>
      <c r="E958" s="90"/>
      <c r="F958" s="91"/>
      <c r="G958" s="92"/>
      <c r="H958" s="93"/>
      <c r="I958" s="94"/>
      <c r="J958" s="95"/>
      <c r="K958" s="96"/>
      <c r="L958" s="97"/>
      <c r="M958" s="98"/>
      <c r="N958" s="99"/>
      <c r="O958" s="100"/>
      <c r="P958" s="101"/>
      <c r="Q958" s="97" t="n">
        <f aca="false">P958*M958</f>
        <v>0</v>
      </c>
      <c r="R958" s="102"/>
      <c r="S958" s="103"/>
      <c r="T958" s="109"/>
      <c r="U958" s="105" t="e">
        <f aca="false">IF(EXACT(O958,Y958),M958,M958*(1-'Расчет ПРЕДЗАКАЗ'!$D$10))</f>
        <v>#NAME?</v>
      </c>
      <c r="V958" s="105" t="e">
        <f aca="false">P958*U958</f>
        <v>#NAME?</v>
      </c>
      <c r="W958" s="105" t="e">
        <f aca="false">IF(EXACT(O958,Y958),M958,M958*(1-'Расчет Прайс'!$D$10))</f>
        <v>#NAME?</v>
      </c>
      <c r="X958" s="105" t="e">
        <f aca="false">P958*W958</f>
        <v>#NAME?</v>
      </c>
      <c r="Y958" s="106" t="s">
        <v>101</v>
      </c>
      <c r="Z958" s="107" t="n">
        <f aca="false">IF(EXACT(O958;Y958);Q958;0)</f>
        <v>0</v>
      </c>
      <c r="AA958" s="107" t="n">
        <f aca="false">IF(Z958=0;Q958;0)</f>
        <v>0</v>
      </c>
      <c r="AB958" s="108" t="e">
        <f aca="false">IF(U958=0;"";L958/U958-1)</f>
        <v>#NAME?</v>
      </c>
      <c r="AC958" s="108" t="e">
        <f aca="false">IF(W958=0;"";L958/W958-1)</f>
        <v>#NAME?</v>
      </c>
    </row>
    <row collapsed="false" customFormat="false" customHeight="true" hidden="false" ht="50.1" outlineLevel="0" r="959">
      <c r="A959" s="88"/>
      <c r="B959" s="88"/>
      <c r="C959" s="89"/>
      <c r="D959" s="89"/>
      <c r="E959" s="90"/>
      <c r="F959" s="91"/>
      <c r="G959" s="92"/>
      <c r="H959" s="93"/>
      <c r="I959" s="94"/>
      <c r="J959" s="95"/>
      <c r="K959" s="96"/>
      <c r="L959" s="97"/>
      <c r="M959" s="98"/>
      <c r="N959" s="99"/>
      <c r="O959" s="100"/>
      <c r="P959" s="101"/>
      <c r="Q959" s="97" t="n">
        <f aca="false">P959*M959</f>
        <v>0</v>
      </c>
      <c r="R959" s="102"/>
      <c r="S959" s="103"/>
      <c r="T959" s="109"/>
      <c r="U959" s="105" t="e">
        <f aca="false">IF(EXACT(O959,Y959),M959,M959*(1-'Расчет ПРЕДЗАКАЗ'!$D$10))</f>
        <v>#NAME?</v>
      </c>
      <c r="V959" s="105" t="e">
        <f aca="false">P959*U959</f>
        <v>#NAME?</v>
      </c>
      <c r="W959" s="105" t="e">
        <f aca="false">IF(EXACT(O959,Y959),M959,M959*(1-'Расчет Прайс'!$D$10))</f>
        <v>#NAME?</v>
      </c>
      <c r="X959" s="105" t="e">
        <f aca="false">P959*W959</f>
        <v>#NAME?</v>
      </c>
      <c r="Y959" s="106" t="s">
        <v>101</v>
      </c>
      <c r="Z959" s="107" t="n">
        <f aca="false">IF(EXACT(O959;Y959);Q959;0)</f>
        <v>0</v>
      </c>
      <c r="AA959" s="107" t="n">
        <f aca="false">IF(Z959=0;Q959;0)</f>
        <v>0</v>
      </c>
      <c r="AB959" s="108" t="e">
        <f aca="false">IF(U959=0;"";L959/U959-1)</f>
        <v>#NAME?</v>
      </c>
      <c r="AC959" s="108" t="e">
        <f aca="false">IF(W959=0;"";L959/W959-1)</f>
        <v>#NAME?</v>
      </c>
    </row>
    <row collapsed="false" customFormat="false" customHeight="true" hidden="false" ht="50.1" outlineLevel="0" r="960">
      <c r="A960" s="88"/>
      <c r="B960" s="88"/>
      <c r="C960" s="89"/>
      <c r="D960" s="89"/>
      <c r="E960" s="90"/>
      <c r="F960" s="91"/>
      <c r="G960" s="92"/>
      <c r="H960" s="93"/>
      <c r="I960" s="94"/>
      <c r="J960" s="95"/>
      <c r="K960" s="96"/>
      <c r="L960" s="97"/>
      <c r="M960" s="98"/>
      <c r="N960" s="99"/>
      <c r="O960" s="100"/>
      <c r="P960" s="101"/>
      <c r="Q960" s="97" t="n">
        <f aca="false">P960*M960</f>
        <v>0</v>
      </c>
      <c r="R960" s="102"/>
      <c r="S960" s="103"/>
      <c r="T960" s="109"/>
      <c r="U960" s="105" t="e">
        <f aca="false">IF(EXACT(O960,Y960),M960,M960*(1-'Расчет ПРЕДЗАКАЗ'!$D$10))</f>
        <v>#NAME?</v>
      </c>
      <c r="V960" s="105" t="e">
        <f aca="false">P960*U960</f>
        <v>#NAME?</v>
      </c>
      <c r="W960" s="105" t="e">
        <f aca="false">IF(EXACT(O960,Y960),M960,M960*(1-'Расчет Прайс'!$D$10))</f>
        <v>#NAME?</v>
      </c>
      <c r="X960" s="105" t="e">
        <f aca="false">P960*W960</f>
        <v>#NAME?</v>
      </c>
      <c r="Y960" s="106" t="s">
        <v>101</v>
      </c>
      <c r="Z960" s="107" t="n">
        <f aca="false">IF(EXACT(O960;Y960);Q960;0)</f>
        <v>0</v>
      </c>
      <c r="AA960" s="107" t="n">
        <f aca="false">IF(Z960=0;Q960;0)</f>
        <v>0</v>
      </c>
      <c r="AB960" s="108" t="e">
        <f aca="false">IF(U960=0;"";L960/U960-1)</f>
        <v>#NAME?</v>
      </c>
      <c r="AC960" s="108" t="e">
        <f aca="false">IF(W960=0;"";L960/W960-1)</f>
        <v>#NAME?</v>
      </c>
    </row>
    <row collapsed="false" customFormat="false" customHeight="true" hidden="false" ht="50.1" outlineLevel="0" r="961">
      <c r="A961" s="88"/>
      <c r="B961" s="88"/>
      <c r="C961" s="89"/>
      <c r="D961" s="89"/>
      <c r="E961" s="90"/>
      <c r="F961" s="91"/>
      <c r="G961" s="92"/>
      <c r="H961" s="93"/>
      <c r="I961" s="94"/>
      <c r="J961" s="95"/>
      <c r="K961" s="96"/>
      <c r="L961" s="97"/>
      <c r="M961" s="98"/>
      <c r="N961" s="112"/>
      <c r="O961" s="100"/>
      <c r="P961" s="101"/>
      <c r="Q961" s="97" t="n">
        <f aca="false">P961*M961</f>
        <v>0</v>
      </c>
      <c r="R961" s="110"/>
      <c r="S961" s="103"/>
      <c r="T961" s="111"/>
      <c r="U961" s="105" t="e">
        <f aca="false">IF(EXACT(O961,Y961),M961,M961*(1-'Расчет ПРЕДЗАКАЗ'!$D$10))</f>
        <v>#NAME?</v>
      </c>
      <c r="V961" s="105" t="e">
        <f aca="false">P961*U961</f>
        <v>#NAME?</v>
      </c>
      <c r="W961" s="105" t="e">
        <f aca="false">IF(EXACT(O961,Y961),M961,M961*(1-'Расчет Прайс'!$D$10))</f>
        <v>#NAME?</v>
      </c>
      <c r="X961" s="105" t="e">
        <f aca="false">P961*W961</f>
        <v>#NAME?</v>
      </c>
      <c r="Y961" s="106" t="s">
        <v>101</v>
      </c>
      <c r="Z961" s="107" t="n">
        <f aca="false">IF(EXACT(O961;Y961);Q961;0)</f>
        <v>0</v>
      </c>
      <c r="AA961" s="107" t="n">
        <f aca="false">IF(Z961=0;Q961;0)</f>
        <v>0</v>
      </c>
      <c r="AB961" s="108" t="e">
        <f aca="false">IF(U961=0;"";L961/U961-1)</f>
        <v>#NAME?</v>
      </c>
      <c r="AC961" s="108" t="e">
        <f aca="false">IF(W961=0;"";L961/W961-1)</f>
        <v>#NAME?</v>
      </c>
    </row>
    <row collapsed="false" customFormat="false" customHeight="true" hidden="false" ht="50.1" outlineLevel="0" r="962">
      <c r="A962" s="88"/>
      <c r="B962" s="88"/>
      <c r="C962" s="89"/>
      <c r="D962" s="89"/>
      <c r="E962" s="90"/>
      <c r="F962" s="91"/>
      <c r="G962" s="92"/>
      <c r="H962" s="93"/>
      <c r="I962" s="94"/>
      <c r="J962" s="95"/>
      <c r="K962" s="96"/>
      <c r="L962" s="97"/>
      <c r="M962" s="98"/>
      <c r="N962" s="112"/>
      <c r="O962" s="100"/>
      <c r="P962" s="101"/>
      <c r="Q962" s="97" t="n">
        <f aca="false">P962*M962</f>
        <v>0</v>
      </c>
      <c r="R962" s="110"/>
      <c r="S962" s="103"/>
      <c r="T962" s="111"/>
      <c r="U962" s="105" t="e">
        <f aca="false">IF(EXACT(O962,Y962),M962,M962*(1-'Расчет ПРЕДЗАКАЗ'!$D$10))</f>
        <v>#NAME?</v>
      </c>
      <c r="V962" s="105" t="e">
        <f aca="false">P962*U962</f>
        <v>#NAME?</v>
      </c>
      <c r="W962" s="105" t="e">
        <f aca="false">IF(EXACT(O962,Y962),M962,M962*(1-'Расчет Прайс'!$D$10))</f>
        <v>#NAME?</v>
      </c>
      <c r="X962" s="105" t="e">
        <f aca="false">P962*W962</f>
        <v>#NAME?</v>
      </c>
      <c r="Y962" s="106" t="s">
        <v>101</v>
      </c>
      <c r="Z962" s="107" t="n">
        <f aca="false">IF(EXACT(O962;Y962);Q962;0)</f>
        <v>0</v>
      </c>
      <c r="AA962" s="107" t="n">
        <f aca="false">IF(Z962=0;Q962;0)</f>
        <v>0</v>
      </c>
      <c r="AB962" s="108" t="e">
        <f aca="false">IF(U962=0;"";L962/U962-1)</f>
        <v>#NAME?</v>
      </c>
      <c r="AC962" s="108" t="e">
        <f aca="false">IF(W962=0;"";L962/W962-1)</f>
        <v>#NAME?</v>
      </c>
    </row>
    <row collapsed="false" customFormat="false" customHeight="true" hidden="false" ht="50.1" outlineLevel="0" r="963">
      <c r="A963" s="88"/>
      <c r="B963" s="88"/>
      <c r="C963" s="89"/>
      <c r="D963" s="89"/>
      <c r="E963" s="90"/>
      <c r="F963" s="91"/>
      <c r="G963" s="92"/>
      <c r="H963" s="93"/>
      <c r="I963" s="94"/>
      <c r="J963" s="95"/>
      <c r="K963" s="96"/>
      <c r="L963" s="97"/>
      <c r="M963" s="98"/>
      <c r="N963" s="110"/>
      <c r="O963" s="100"/>
      <c r="P963" s="101"/>
      <c r="Q963" s="97" t="n">
        <f aca="false">P963*M963</f>
        <v>0</v>
      </c>
      <c r="R963" s="110"/>
      <c r="S963" s="103"/>
      <c r="T963" s="111"/>
      <c r="U963" s="105" t="e">
        <f aca="false">IF(EXACT(O963,Y963),M963,M963*(1-'Расчет ПРЕДЗАКАЗ'!$D$10))</f>
        <v>#NAME?</v>
      </c>
      <c r="V963" s="105" t="e">
        <f aca="false">P963*U963</f>
        <v>#NAME?</v>
      </c>
      <c r="W963" s="105" t="e">
        <f aca="false">IF(EXACT(O963,Y963),M963,M963*(1-'Расчет Прайс'!$D$10))</f>
        <v>#NAME?</v>
      </c>
      <c r="X963" s="105" t="e">
        <f aca="false">P963*W963</f>
        <v>#NAME?</v>
      </c>
      <c r="Y963" s="106" t="s">
        <v>101</v>
      </c>
      <c r="Z963" s="107" t="n">
        <f aca="false">IF(EXACT(O963;Y963);Q963;0)</f>
        <v>0</v>
      </c>
      <c r="AA963" s="107" t="n">
        <f aca="false">IF(Z963=0;Q963;0)</f>
        <v>0</v>
      </c>
      <c r="AB963" s="108" t="e">
        <f aca="false">IF(U963=0;"";L963/U963-1)</f>
        <v>#NAME?</v>
      </c>
      <c r="AC963" s="108" t="e">
        <f aca="false">IF(W963=0;"";L963/W963-1)</f>
        <v>#NAME?</v>
      </c>
    </row>
    <row collapsed="false" customFormat="false" customHeight="true" hidden="false" ht="50.1" outlineLevel="0" r="964">
      <c r="A964" s="88"/>
      <c r="B964" s="88"/>
      <c r="C964" s="89"/>
      <c r="D964" s="89"/>
      <c r="E964" s="90"/>
      <c r="F964" s="91"/>
      <c r="G964" s="92"/>
      <c r="H964" s="93"/>
      <c r="I964" s="94"/>
      <c r="J964" s="95"/>
      <c r="K964" s="96"/>
      <c r="L964" s="97"/>
      <c r="M964" s="98"/>
      <c r="N964" s="110"/>
      <c r="O964" s="100"/>
      <c r="P964" s="101"/>
      <c r="Q964" s="97" t="n">
        <f aca="false">P964*M964</f>
        <v>0</v>
      </c>
      <c r="R964" s="110"/>
      <c r="S964" s="103"/>
      <c r="T964" s="111"/>
      <c r="U964" s="105" t="e">
        <f aca="false">IF(EXACT(O964,Y964),M964,M964*(1-'Расчет ПРЕДЗАКАЗ'!$D$10))</f>
        <v>#NAME?</v>
      </c>
      <c r="V964" s="105" t="e">
        <f aca="false">P964*U964</f>
        <v>#NAME?</v>
      </c>
      <c r="W964" s="105" t="e">
        <f aca="false">IF(EXACT(O964,Y964),M964,M964*(1-'Расчет Прайс'!$D$10))</f>
        <v>#NAME?</v>
      </c>
      <c r="X964" s="105" t="e">
        <f aca="false">P964*W964</f>
        <v>#NAME?</v>
      </c>
      <c r="Y964" s="106" t="s">
        <v>101</v>
      </c>
      <c r="Z964" s="107" t="n">
        <f aca="false">IF(EXACT(O964;Y964);Q964;0)</f>
        <v>0</v>
      </c>
      <c r="AA964" s="107" t="n">
        <f aca="false">IF(Z964=0;Q964;0)</f>
        <v>0</v>
      </c>
      <c r="AB964" s="108" t="e">
        <f aca="false">IF(U964=0;"";L964/U964-1)</f>
        <v>#NAME?</v>
      </c>
      <c r="AC964" s="108" t="e">
        <f aca="false">IF(W964=0;"";L964/W964-1)</f>
        <v>#NAME?</v>
      </c>
    </row>
    <row collapsed="false" customFormat="false" customHeight="true" hidden="false" ht="50.1" outlineLevel="0" r="965">
      <c r="A965" s="88"/>
      <c r="B965" s="88"/>
      <c r="C965" s="89"/>
      <c r="D965" s="89"/>
      <c r="E965" s="90"/>
      <c r="F965" s="91"/>
      <c r="G965" s="92"/>
      <c r="H965" s="93"/>
      <c r="I965" s="94"/>
      <c r="J965" s="95"/>
      <c r="K965" s="96"/>
      <c r="L965" s="97"/>
      <c r="M965" s="98"/>
      <c r="N965" s="110"/>
      <c r="O965" s="100"/>
      <c r="P965" s="101"/>
      <c r="Q965" s="97" t="n">
        <f aca="false">P965*M965</f>
        <v>0</v>
      </c>
      <c r="R965" s="110"/>
      <c r="S965" s="103"/>
      <c r="T965" s="111"/>
      <c r="U965" s="105" t="e">
        <f aca="false">IF(EXACT(O965,Y965),M965,M965*(1-'Расчет ПРЕДЗАКАЗ'!$D$10))</f>
        <v>#NAME?</v>
      </c>
      <c r="V965" s="105" t="e">
        <f aca="false">P965*U965</f>
        <v>#NAME?</v>
      </c>
      <c r="W965" s="105" t="e">
        <f aca="false">IF(EXACT(O965,Y965),M965,M965*(1-'Расчет Прайс'!$D$10))</f>
        <v>#NAME?</v>
      </c>
      <c r="X965" s="105" t="e">
        <f aca="false">P965*W965</f>
        <v>#NAME?</v>
      </c>
      <c r="Y965" s="106" t="s">
        <v>101</v>
      </c>
      <c r="Z965" s="107" t="n">
        <f aca="false">IF(EXACT(O965;Y965);Q965;0)</f>
        <v>0</v>
      </c>
      <c r="AA965" s="107" t="n">
        <f aca="false">IF(Z965=0;Q965;0)</f>
        <v>0</v>
      </c>
      <c r="AB965" s="108" t="e">
        <f aca="false">IF(U965=0;"";L965/U965-1)</f>
        <v>#NAME?</v>
      </c>
      <c r="AC965" s="108" t="e">
        <f aca="false">IF(W965=0;"";L965/W965-1)</f>
        <v>#NAME?</v>
      </c>
    </row>
    <row collapsed="false" customFormat="false" customHeight="true" hidden="false" ht="50.1" outlineLevel="0" r="966">
      <c r="A966" s="88"/>
      <c r="B966" s="88"/>
      <c r="C966" s="89"/>
      <c r="D966" s="89"/>
      <c r="E966" s="90"/>
      <c r="F966" s="91"/>
      <c r="G966" s="92"/>
      <c r="H966" s="93"/>
      <c r="I966" s="94"/>
      <c r="J966" s="95"/>
      <c r="K966" s="96"/>
      <c r="L966" s="97"/>
      <c r="M966" s="98"/>
      <c r="N966" s="110"/>
      <c r="O966" s="100"/>
      <c r="P966" s="101"/>
      <c r="Q966" s="97" t="n">
        <f aca="false">P966*M966</f>
        <v>0</v>
      </c>
      <c r="R966" s="110"/>
      <c r="S966" s="103"/>
      <c r="T966" s="111"/>
      <c r="U966" s="105" t="e">
        <f aca="false">IF(EXACT(O966,Y966),M966,M966*(1-'Расчет ПРЕДЗАКАЗ'!$D$10))</f>
        <v>#NAME?</v>
      </c>
      <c r="V966" s="105" t="e">
        <f aca="false">P966*U966</f>
        <v>#NAME?</v>
      </c>
      <c r="W966" s="105" t="e">
        <f aca="false">IF(EXACT(O966,Y966),M966,M966*(1-'Расчет Прайс'!$D$10))</f>
        <v>#NAME?</v>
      </c>
      <c r="X966" s="105" t="e">
        <f aca="false">P966*W966</f>
        <v>#NAME?</v>
      </c>
      <c r="Y966" s="106" t="s">
        <v>101</v>
      </c>
      <c r="Z966" s="107" t="n">
        <f aca="false">IF(EXACT(O966;Y966);Q966;0)</f>
        <v>0</v>
      </c>
      <c r="AA966" s="107" t="n">
        <f aca="false">IF(Z966=0;Q966;0)</f>
        <v>0</v>
      </c>
      <c r="AB966" s="108" t="e">
        <f aca="false">IF(U966=0;"";L966/U966-1)</f>
        <v>#NAME?</v>
      </c>
      <c r="AC966" s="108" t="e">
        <f aca="false">IF(W966=0;"";L966/W966-1)</f>
        <v>#NAME?</v>
      </c>
    </row>
    <row collapsed="false" customFormat="false" customHeight="true" hidden="false" ht="11.25" outlineLevel="0" r="967"/>
    <row collapsed="false" customFormat="false" customHeight="true" hidden="false" ht="50.1" outlineLevel="0" r="968">
      <c r="A968" s="88" t="n">
        <v>223</v>
      </c>
      <c r="B968" s="88" t="s">
        <v>647</v>
      </c>
      <c r="C968" s="89" t="s">
        <v>648</v>
      </c>
      <c r="D968" s="89" t="s">
        <v>93</v>
      </c>
      <c r="E968" s="90" t="s">
        <v>93</v>
      </c>
      <c r="F968" s="91" t="s">
        <v>649</v>
      </c>
      <c r="G968" s="92" t="s">
        <v>133</v>
      </c>
      <c r="H968" s="93" t="s">
        <v>650</v>
      </c>
      <c r="I968" s="94" t="s">
        <v>651</v>
      </c>
      <c r="J968" s="95" t="s">
        <v>98</v>
      </c>
      <c r="K968" s="96" t="s">
        <v>99</v>
      </c>
      <c r="L968" s="97" t="n">
        <v>8980</v>
      </c>
      <c r="M968" s="98" t="n">
        <v>5610</v>
      </c>
      <c r="N968" s="99" t="s">
        <v>652</v>
      </c>
      <c r="O968" s="100" t="s">
        <v>101</v>
      </c>
      <c r="P968" s="101"/>
      <c r="Q968" s="97" t="n">
        <f aca="false">P968*M968</f>
        <v>0</v>
      </c>
      <c r="R968" s="102"/>
      <c r="S968" s="103" t="n">
        <v>265</v>
      </c>
      <c r="T968" s="104"/>
      <c r="U968" s="105" t="n">
        <f aca="false">IF(EXACT(O968,Y968),M968,M968*(1-'Расчет ПРЕДЗАКАЗ'!$D$10))</f>
        <v>5610</v>
      </c>
      <c r="V968" s="105" t="n">
        <f aca="false">P968*U968</f>
        <v>0</v>
      </c>
      <c r="W968" s="105" t="n">
        <f aca="false">IF(EXACT(O968,Y968),M968,M968*(1-'Расчет Прайс'!$D$10))</f>
        <v>5610</v>
      </c>
      <c r="X968" s="105" t="n">
        <f aca="false">P968*W968</f>
        <v>0</v>
      </c>
      <c r="Y968" s="106" t="s">
        <v>101</v>
      </c>
      <c r="Z968" s="107" t="n">
        <f aca="false">IF(EXACT(O968;Y968);Q968;0)</f>
        <v>0</v>
      </c>
      <c r="AA968" s="107" t="n">
        <f aca="false">IF(Z968=0;Q968;0)</f>
        <v>0</v>
      </c>
      <c r="AB968" s="108" t="n">
        <f aca="false">IF(U968=0,"",L968/U968-1)</f>
        <v>0.600713012477719</v>
      </c>
      <c r="AC968" s="108" t="n">
        <f aca="false">IF(W968=0,"",L968/W968-1)</f>
        <v>0.600713012477719</v>
      </c>
    </row>
    <row collapsed="false" customFormat="false" customHeight="true" hidden="false" ht="50.1" outlineLevel="0" r="969">
      <c r="A969" s="88"/>
      <c r="B969" s="88"/>
      <c r="C969" s="89"/>
      <c r="D969" s="89"/>
      <c r="E969" s="90"/>
      <c r="F969" s="91"/>
      <c r="G969" s="92"/>
      <c r="H969" s="93"/>
      <c r="I969" s="94"/>
      <c r="J969" s="95"/>
      <c r="K969" s="96" t="s">
        <v>102</v>
      </c>
      <c r="L969" s="97" t="n">
        <v>8980</v>
      </c>
      <c r="M969" s="98" t="n">
        <v>5610</v>
      </c>
      <c r="N969" s="99" t="s">
        <v>653</v>
      </c>
      <c r="O969" s="100" t="s">
        <v>101</v>
      </c>
      <c r="P969" s="101"/>
      <c r="Q969" s="97" t="n">
        <f aca="false">P969*M969</f>
        <v>0</v>
      </c>
      <c r="R969" s="102"/>
      <c r="S969" s="103" t="n">
        <v>625</v>
      </c>
      <c r="T969" s="109"/>
      <c r="U969" s="105" t="n">
        <f aca="false">IF(EXACT(O969,Y969),M969,M969*(1-'Расчет ПРЕДЗАКАЗ'!$D$10))</f>
        <v>5610</v>
      </c>
      <c r="V969" s="105" t="n">
        <f aca="false">P969*U969</f>
        <v>0</v>
      </c>
      <c r="W969" s="105" t="n">
        <f aca="false">IF(EXACT(O969,Y969),M969,M969*(1-'Расчет Прайс'!$D$10))</f>
        <v>5610</v>
      </c>
      <c r="X969" s="105" t="n">
        <f aca="false">P969*W969</f>
        <v>0</v>
      </c>
      <c r="Y969" s="106" t="s">
        <v>101</v>
      </c>
      <c r="Z969" s="107" t="n">
        <f aca="false">IF(EXACT(O969;Y969);Q969;0)</f>
        <v>0</v>
      </c>
      <c r="AA969" s="107" t="n">
        <f aca="false">IF(Z969=0;Q969;0)</f>
        <v>0</v>
      </c>
      <c r="AB969" s="108" t="n">
        <f aca="false">IF(U969=0;"";L969/U969-1)</f>
        <v>0.600713012477718</v>
      </c>
      <c r="AC969" s="108" t="n">
        <f aca="false">IF(W969=0;"";L969/W969-1)</f>
        <v>0.600713012477718</v>
      </c>
    </row>
    <row collapsed="false" customFormat="false" customHeight="true" hidden="false" ht="50.1" outlineLevel="0" r="970">
      <c r="A970" s="88"/>
      <c r="B970" s="88"/>
      <c r="C970" s="89"/>
      <c r="D970" s="89"/>
      <c r="E970" s="90"/>
      <c r="F970" s="91"/>
      <c r="G970" s="92"/>
      <c r="H970" s="93"/>
      <c r="I970" s="94"/>
      <c r="J970" s="95"/>
      <c r="K970" s="96" t="s">
        <v>123</v>
      </c>
      <c r="L970" s="97" t="n">
        <v>8980</v>
      </c>
      <c r="M970" s="98" t="n">
        <v>5610</v>
      </c>
      <c r="N970" s="99" t="s">
        <v>654</v>
      </c>
      <c r="O970" s="100" t="s">
        <v>101</v>
      </c>
      <c r="P970" s="101"/>
      <c r="Q970" s="97" t="n">
        <f aca="false">P970*M970</f>
        <v>0</v>
      </c>
      <c r="R970" s="102"/>
      <c r="S970" s="103" t="n">
        <v>243</v>
      </c>
      <c r="T970" s="109"/>
      <c r="U970" s="105" t="n">
        <f aca="false">IF(EXACT(O970,Y970),M970,M970*(1-'Расчет ПРЕДЗАКАЗ'!$D$10))</f>
        <v>5610</v>
      </c>
      <c r="V970" s="105" t="n">
        <f aca="false">P970*U970</f>
        <v>0</v>
      </c>
      <c r="W970" s="105" t="n">
        <f aca="false">IF(EXACT(O970,Y970),M970,M970*(1-'Расчет Прайс'!$D$10))</f>
        <v>5610</v>
      </c>
      <c r="X970" s="105" t="n">
        <f aca="false">P970*W970</f>
        <v>0</v>
      </c>
      <c r="Y970" s="106" t="s">
        <v>101</v>
      </c>
      <c r="Z970" s="107" t="n">
        <f aca="false">IF(EXACT(O970;Y970);Q970;0)</f>
        <v>0</v>
      </c>
      <c r="AA970" s="107" t="n">
        <f aca="false">IF(Z970=0;Q970;0)</f>
        <v>0</v>
      </c>
      <c r="AB970" s="108" t="n">
        <f aca="false">IF(U970=0;"";L970/U970-1)</f>
        <v>0.600713012477718</v>
      </c>
      <c r="AC970" s="108" t="n">
        <f aca="false">IF(W970=0;"";L970/W970-1)</f>
        <v>0.600713012477718</v>
      </c>
    </row>
    <row collapsed="false" customFormat="false" customHeight="true" hidden="false" ht="50.1" outlineLevel="0" r="971">
      <c r="A971" s="88"/>
      <c r="B971" s="88"/>
      <c r="C971" s="89"/>
      <c r="D971" s="89"/>
      <c r="E971" s="90"/>
      <c r="F971" s="91"/>
      <c r="G971" s="92"/>
      <c r="H971" s="93"/>
      <c r="I971" s="94"/>
      <c r="J971" s="95"/>
      <c r="K971" s="96" t="s">
        <v>104</v>
      </c>
      <c r="L971" s="97" t="n">
        <v>8980</v>
      </c>
      <c r="M971" s="98" t="n">
        <v>5610</v>
      </c>
      <c r="N971" s="99" t="s">
        <v>655</v>
      </c>
      <c r="O971" s="100" t="s">
        <v>101</v>
      </c>
      <c r="P971" s="101"/>
      <c r="Q971" s="97" t="n">
        <f aca="false">P971*M971</f>
        <v>0</v>
      </c>
      <c r="R971" s="102"/>
      <c r="S971" s="103" t="n">
        <v>618</v>
      </c>
      <c r="T971" s="109"/>
      <c r="U971" s="105" t="n">
        <f aca="false">IF(EXACT(O971,Y971),M971,M971*(1-'Расчет ПРЕДЗАКАЗ'!$D$10))</f>
        <v>5610</v>
      </c>
      <c r="V971" s="105" t="n">
        <f aca="false">P971*U971</f>
        <v>0</v>
      </c>
      <c r="W971" s="105" t="n">
        <f aca="false">IF(EXACT(O971,Y971),M971,M971*(1-'Расчет Прайс'!$D$10))</f>
        <v>5610</v>
      </c>
      <c r="X971" s="105" t="n">
        <f aca="false">P971*W971</f>
        <v>0</v>
      </c>
      <c r="Y971" s="106" t="s">
        <v>101</v>
      </c>
      <c r="Z971" s="107" t="n">
        <f aca="false">IF(EXACT(O971;Y971);Q971;0)</f>
        <v>0</v>
      </c>
      <c r="AA971" s="107" t="n">
        <f aca="false">IF(Z971=0;Q971;0)</f>
        <v>0</v>
      </c>
      <c r="AB971" s="108" t="n">
        <f aca="false">IF(U971=0;"";L971/U971-1)</f>
        <v>0.600713012477718</v>
      </c>
      <c r="AC971" s="108" t="n">
        <f aca="false">IF(W971=0;"";L971/W971-1)</f>
        <v>0.600713012477718</v>
      </c>
    </row>
    <row collapsed="false" customFormat="false" customHeight="true" hidden="false" ht="50.1" outlineLevel="0" r="972">
      <c r="A972" s="88"/>
      <c r="B972" s="88"/>
      <c r="C972" s="89"/>
      <c r="D972" s="89"/>
      <c r="E972" s="90"/>
      <c r="F972" s="91"/>
      <c r="G972" s="92"/>
      <c r="H972" s="93"/>
      <c r="I972" s="94"/>
      <c r="J972" s="95"/>
      <c r="K972" s="96" t="s">
        <v>106</v>
      </c>
      <c r="L972" s="97" t="n">
        <v>8980</v>
      </c>
      <c r="M972" s="98" t="n">
        <v>5610</v>
      </c>
      <c r="N972" s="99" t="s">
        <v>656</v>
      </c>
      <c r="O972" s="100" t="s">
        <v>101</v>
      </c>
      <c r="P972" s="101"/>
      <c r="Q972" s="97" t="n">
        <f aca="false">P972*M972</f>
        <v>0</v>
      </c>
      <c r="R972" s="102"/>
      <c r="S972" s="103" t="n">
        <v>469</v>
      </c>
      <c r="T972" s="109"/>
      <c r="U972" s="105" t="n">
        <f aca="false">IF(EXACT(O972,Y972),M972,M972*(1-'Расчет ПРЕДЗАКАЗ'!$D$10))</f>
        <v>5610</v>
      </c>
      <c r="V972" s="105" t="n">
        <f aca="false">P972*U972</f>
        <v>0</v>
      </c>
      <c r="W972" s="105" t="n">
        <f aca="false">IF(EXACT(O972,Y972),M972,M972*(1-'Расчет Прайс'!$D$10))</f>
        <v>5610</v>
      </c>
      <c r="X972" s="105" t="n">
        <f aca="false">P972*W972</f>
        <v>0</v>
      </c>
      <c r="Y972" s="106" t="s">
        <v>101</v>
      </c>
      <c r="Z972" s="107" t="n">
        <f aca="false">IF(EXACT(O972;Y972);Q972;0)</f>
        <v>0</v>
      </c>
      <c r="AA972" s="107" t="n">
        <f aca="false">IF(Z972=0;Q972;0)</f>
        <v>0</v>
      </c>
      <c r="AB972" s="108" t="n">
        <f aca="false">IF(U972=0;"";L972/U972-1)</f>
        <v>0.600713012477718</v>
      </c>
      <c r="AC972" s="108" t="n">
        <f aca="false">IF(W972=0;"";L972/W972-1)</f>
        <v>0.600713012477718</v>
      </c>
    </row>
    <row collapsed="false" customFormat="false" customHeight="true" hidden="false" ht="50.1" outlineLevel="0" r="973">
      <c r="A973" s="88"/>
      <c r="B973" s="88"/>
      <c r="C973" s="89"/>
      <c r="D973" s="89"/>
      <c r="E973" s="90"/>
      <c r="F973" s="91"/>
      <c r="G973" s="92"/>
      <c r="H973" s="93"/>
      <c r="I973" s="94"/>
      <c r="J973" s="95"/>
      <c r="K973" s="96" t="s">
        <v>108</v>
      </c>
      <c r="L973" s="97" t="n">
        <v>8980</v>
      </c>
      <c r="M973" s="98" t="n">
        <v>5610</v>
      </c>
      <c r="N973" s="99" t="s">
        <v>657</v>
      </c>
      <c r="O973" s="100" t="s">
        <v>101</v>
      </c>
      <c r="P973" s="101"/>
      <c r="Q973" s="97" t="n">
        <f aca="false">P973*M973</f>
        <v>0</v>
      </c>
      <c r="R973" s="102"/>
      <c r="S973" s="103" t="n">
        <v>262</v>
      </c>
      <c r="T973" s="109"/>
      <c r="U973" s="105" t="n">
        <f aca="false">IF(EXACT(O973,Y973),M973,M973*(1-'Расчет ПРЕДЗАКАЗ'!$D$10))</f>
        <v>5610</v>
      </c>
      <c r="V973" s="105" t="n">
        <f aca="false">P973*U973</f>
        <v>0</v>
      </c>
      <c r="W973" s="105" t="n">
        <f aca="false">IF(EXACT(O973,Y973),M973,M973*(1-'Расчет Прайс'!$D$10))</f>
        <v>5610</v>
      </c>
      <c r="X973" s="105" t="n">
        <f aca="false">P973*W973</f>
        <v>0</v>
      </c>
      <c r="Y973" s="106" t="s">
        <v>101</v>
      </c>
      <c r="Z973" s="107" t="n">
        <f aca="false">IF(EXACT(O973;Y973);Q973;0)</f>
        <v>0</v>
      </c>
      <c r="AA973" s="107" t="n">
        <f aca="false">IF(Z973=0;Q973;0)</f>
        <v>0</v>
      </c>
      <c r="AB973" s="108" t="n">
        <f aca="false">IF(U973=0;"";L973/U973-1)</f>
        <v>0.600713012477718</v>
      </c>
      <c r="AC973" s="108" t="n">
        <f aca="false">IF(W973=0;"";L973/W973-1)</f>
        <v>0.600713012477718</v>
      </c>
    </row>
    <row collapsed="false" customFormat="false" customHeight="true" hidden="false" ht="50.1" outlineLevel="0" r="974">
      <c r="A974" s="88"/>
      <c r="B974" s="88"/>
      <c r="C974" s="89"/>
      <c r="D974" s="89"/>
      <c r="E974" s="90"/>
      <c r="F974" s="91"/>
      <c r="G974" s="92"/>
      <c r="H974" s="93"/>
      <c r="I974" s="94"/>
      <c r="J974" s="95"/>
      <c r="K974" s="96" t="s">
        <v>110</v>
      </c>
      <c r="L974" s="97" t="n">
        <v>8980</v>
      </c>
      <c r="M974" s="98" t="n">
        <v>5610</v>
      </c>
      <c r="N974" s="99" t="s">
        <v>658</v>
      </c>
      <c r="O974" s="100" t="s">
        <v>101</v>
      </c>
      <c r="P974" s="101"/>
      <c r="Q974" s="97" t="n">
        <f aca="false">P974*M974</f>
        <v>0</v>
      </c>
      <c r="R974" s="102"/>
      <c r="S974" s="103" t="n">
        <v>314</v>
      </c>
      <c r="T974" s="109"/>
      <c r="U974" s="105" t="n">
        <f aca="false">IF(EXACT(O974,Y974),M974,M974*(1-'Расчет ПРЕДЗАКАЗ'!$D$10))</f>
        <v>5610</v>
      </c>
      <c r="V974" s="105" t="n">
        <f aca="false">P974*U974</f>
        <v>0</v>
      </c>
      <c r="W974" s="105" t="n">
        <f aca="false">IF(EXACT(O974,Y974),M974,M974*(1-'Расчет Прайс'!$D$10))</f>
        <v>5610</v>
      </c>
      <c r="X974" s="105" t="n">
        <f aca="false">P974*W974</f>
        <v>0</v>
      </c>
      <c r="Y974" s="106" t="s">
        <v>101</v>
      </c>
      <c r="Z974" s="107" t="n">
        <f aca="false">IF(EXACT(O974;Y974);Q974;0)</f>
        <v>0</v>
      </c>
      <c r="AA974" s="107" t="n">
        <f aca="false">IF(Z974=0;Q974;0)</f>
        <v>0</v>
      </c>
      <c r="AB974" s="108" t="n">
        <f aca="false">IF(U974=0;"";L974/U974-1)</f>
        <v>0.600713012477718</v>
      </c>
      <c r="AC974" s="108" t="n">
        <f aca="false">IF(W974=0;"";L974/W974-1)</f>
        <v>0.600713012477718</v>
      </c>
    </row>
    <row collapsed="false" customFormat="false" customHeight="true" hidden="false" ht="50.1" outlineLevel="0" r="975">
      <c r="A975" s="88"/>
      <c r="B975" s="88"/>
      <c r="C975" s="89"/>
      <c r="D975" s="89"/>
      <c r="E975" s="90"/>
      <c r="F975" s="91"/>
      <c r="G975" s="92"/>
      <c r="H975" s="93"/>
      <c r="I975" s="94"/>
      <c r="J975" s="95"/>
      <c r="K975" s="96" t="s">
        <v>112</v>
      </c>
      <c r="L975" s="97" t="n">
        <v>8980</v>
      </c>
      <c r="M975" s="98" t="n">
        <v>5610</v>
      </c>
      <c r="N975" s="99" t="s">
        <v>659</v>
      </c>
      <c r="O975" s="100" t="s">
        <v>101</v>
      </c>
      <c r="P975" s="101"/>
      <c r="Q975" s="97" t="n">
        <f aca="false">P975*M975</f>
        <v>0</v>
      </c>
      <c r="R975" s="102"/>
      <c r="S975" s="103" t="n">
        <v>112</v>
      </c>
      <c r="T975" s="109"/>
      <c r="U975" s="105" t="n">
        <f aca="false">IF(EXACT(O975,Y975),M975,M975*(1-'Расчет ПРЕДЗАКАЗ'!$D$10))</f>
        <v>5610</v>
      </c>
      <c r="V975" s="105" t="n">
        <f aca="false">P975*U975</f>
        <v>0</v>
      </c>
      <c r="W975" s="105" t="n">
        <f aca="false">IF(EXACT(O975,Y975),M975,M975*(1-'Расчет Прайс'!$D$10))</f>
        <v>5610</v>
      </c>
      <c r="X975" s="105" t="n">
        <f aca="false">P975*W975</f>
        <v>0</v>
      </c>
      <c r="Y975" s="106" t="s">
        <v>101</v>
      </c>
      <c r="Z975" s="107" t="n">
        <f aca="false">IF(EXACT(O975;Y975);Q975;0)</f>
        <v>0</v>
      </c>
      <c r="AA975" s="107" t="n">
        <f aca="false">IF(Z975=0;Q975;0)</f>
        <v>0</v>
      </c>
      <c r="AB975" s="108" t="n">
        <f aca="false">IF(U975=0;"";L975/U975-1)</f>
        <v>0.600713012477718</v>
      </c>
      <c r="AC975" s="108" t="n">
        <f aca="false">IF(W975=0;"";L975/W975-1)</f>
        <v>0.600713012477718</v>
      </c>
    </row>
    <row collapsed="false" customFormat="false" customHeight="true" hidden="false" ht="50.1" outlineLevel="0" r="976">
      <c r="A976" s="88"/>
      <c r="B976" s="88"/>
      <c r="C976" s="89"/>
      <c r="D976" s="89"/>
      <c r="E976" s="90"/>
      <c r="F976" s="91"/>
      <c r="G976" s="92"/>
      <c r="H976" s="93"/>
      <c r="I976" s="94"/>
      <c r="J976" s="95"/>
      <c r="K976" s="96" t="s">
        <v>114</v>
      </c>
      <c r="L976" s="97" t="n">
        <v>8980</v>
      </c>
      <c r="M976" s="98" t="n">
        <v>5610</v>
      </c>
      <c r="N976" s="99" t="s">
        <v>660</v>
      </c>
      <c r="O976" s="100" t="s">
        <v>101</v>
      </c>
      <c r="P976" s="101"/>
      <c r="Q976" s="97" t="n">
        <f aca="false">P976*M976</f>
        <v>0</v>
      </c>
      <c r="R976" s="102"/>
      <c r="S976" s="103" t="n">
        <v>76</v>
      </c>
      <c r="T976" s="109"/>
      <c r="U976" s="105" t="n">
        <f aca="false">IF(EXACT(O976,Y976),M976,M976*(1-'Расчет ПРЕДЗАКАЗ'!$D$10))</f>
        <v>5610</v>
      </c>
      <c r="V976" s="105" t="n">
        <f aca="false">P976*U976</f>
        <v>0</v>
      </c>
      <c r="W976" s="105" t="n">
        <f aca="false">IF(EXACT(O976,Y976),M976,M976*(1-'Расчет Прайс'!$D$10))</f>
        <v>5610</v>
      </c>
      <c r="X976" s="105" t="n">
        <f aca="false">P976*W976</f>
        <v>0</v>
      </c>
      <c r="Y976" s="106" t="s">
        <v>101</v>
      </c>
      <c r="Z976" s="107" t="n">
        <f aca="false">IF(EXACT(O976;Y976);Q976;0)</f>
        <v>0</v>
      </c>
      <c r="AA976" s="107" t="n">
        <f aca="false">IF(Z976=0;Q976;0)</f>
        <v>0</v>
      </c>
      <c r="AB976" s="108" t="n">
        <f aca="false">IF(U976=0;"";L976/U976-1)</f>
        <v>0.600713012477718</v>
      </c>
      <c r="AC976" s="108" t="n">
        <f aca="false">IF(W976=0;"";L976/W976-1)</f>
        <v>0.600713012477718</v>
      </c>
    </row>
    <row collapsed="false" customFormat="false" customHeight="true" hidden="false" ht="50.1" outlineLevel="0" r="977">
      <c r="A977" s="88"/>
      <c r="B977" s="88"/>
      <c r="C977" s="89"/>
      <c r="D977" s="89"/>
      <c r="E977" s="90"/>
      <c r="F977" s="91"/>
      <c r="G977" s="92"/>
      <c r="H977" s="93"/>
      <c r="I977" s="94"/>
      <c r="J977" s="95"/>
      <c r="K977" s="96"/>
      <c r="L977" s="97"/>
      <c r="M977" s="98"/>
      <c r="N977" s="112"/>
      <c r="O977" s="100"/>
      <c r="P977" s="101"/>
      <c r="Q977" s="97" t="n">
        <f aca="false">P977*M977</f>
        <v>0</v>
      </c>
      <c r="R977" s="110"/>
      <c r="S977" s="103"/>
      <c r="T977" s="111"/>
      <c r="U977" s="105" t="e">
        <f aca="false">IF(EXACT(O977,Y977),M977,M977*(1-'Расчет ПРЕДЗАКАЗ'!$D$10))</f>
        <v>#NAME?</v>
      </c>
      <c r="V977" s="105" t="e">
        <f aca="false">P977*U977</f>
        <v>#NAME?</v>
      </c>
      <c r="W977" s="105" t="e">
        <f aca="false">IF(EXACT(O977,Y977),M977,M977*(1-'Расчет Прайс'!$D$10))</f>
        <v>#NAME?</v>
      </c>
      <c r="X977" s="105" t="e">
        <f aca="false">P977*W977</f>
        <v>#NAME?</v>
      </c>
      <c r="Y977" s="106" t="s">
        <v>101</v>
      </c>
      <c r="Z977" s="107" t="n">
        <f aca="false">IF(EXACT(O977;Y977);Q977;0)</f>
        <v>0</v>
      </c>
      <c r="AA977" s="107" t="n">
        <f aca="false">IF(Z977=0;Q977;0)</f>
        <v>0</v>
      </c>
      <c r="AB977" s="108" t="e">
        <f aca="false">IF(U977=0;"";L977/U977-1)</f>
        <v>#NAME?</v>
      </c>
      <c r="AC977" s="108" t="e">
        <f aca="false">IF(W977=0;"";L977/W977-1)</f>
        <v>#NAME?</v>
      </c>
    </row>
    <row collapsed="false" customFormat="false" customHeight="true" hidden="false" ht="50.1" outlineLevel="0" r="978">
      <c r="A978" s="88"/>
      <c r="B978" s="88"/>
      <c r="C978" s="89"/>
      <c r="D978" s="89"/>
      <c r="E978" s="90"/>
      <c r="F978" s="91"/>
      <c r="G978" s="92"/>
      <c r="H978" s="93"/>
      <c r="I978" s="94"/>
      <c r="J978" s="95"/>
      <c r="K978" s="96"/>
      <c r="L978" s="97"/>
      <c r="M978" s="98"/>
      <c r="N978" s="112"/>
      <c r="O978" s="100"/>
      <c r="P978" s="101"/>
      <c r="Q978" s="97" t="n">
        <f aca="false">P978*M978</f>
        <v>0</v>
      </c>
      <c r="R978" s="110"/>
      <c r="S978" s="103"/>
      <c r="T978" s="111"/>
      <c r="U978" s="105" t="e">
        <f aca="false">IF(EXACT(O978,Y978),M978,M978*(1-'Расчет ПРЕДЗАКАЗ'!$D$10))</f>
        <v>#NAME?</v>
      </c>
      <c r="V978" s="105" t="e">
        <f aca="false">P978*U978</f>
        <v>#NAME?</v>
      </c>
      <c r="W978" s="105" t="e">
        <f aca="false">IF(EXACT(O978,Y978),M978,M978*(1-'Расчет Прайс'!$D$10))</f>
        <v>#NAME?</v>
      </c>
      <c r="X978" s="105" t="e">
        <f aca="false">P978*W978</f>
        <v>#NAME?</v>
      </c>
      <c r="Y978" s="106" t="s">
        <v>101</v>
      </c>
      <c r="Z978" s="107" t="n">
        <f aca="false">IF(EXACT(O978;Y978);Q978;0)</f>
        <v>0</v>
      </c>
      <c r="AA978" s="107" t="n">
        <f aca="false">IF(Z978=0;Q978;0)</f>
        <v>0</v>
      </c>
      <c r="AB978" s="108" t="e">
        <f aca="false">IF(U978=0;"";L978/U978-1)</f>
        <v>#NAME?</v>
      </c>
      <c r="AC978" s="108" t="e">
        <f aca="false">IF(W978=0;"";L978/W978-1)</f>
        <v>#NAME?</v>
      </c>
    </row>
    <row collapsed="false" customFormat="false" customHeight="true" hidden="false" ht="50.1" outlineLevel="0" r="979">
      <c r="A979" s="88"/>
      <c r="B979" s="88"/>
      <c r="C979" s="89"/>
      <c r="D979" s="89"/>
      <c r="E979" s="90"/>
      <c r="F979" s="91"/>
      <c r="G979" s="92"/>
      <c r="H979" s="93"/>
      <c r="I979" s="94"/>
      <c r="J979" s="95"/>
      <c r="K979" s="96"/>
      <c r="L979" s="97"/>
      <c r="M979" s="98"/>
      <c r="N979" s="110"/>
      <c r="O979" s="100"/>
      <c r="P979" s="101"/>
      <c r="Q979" s="97" t="n">
        <f aca="false">P979*M979</f>
        <v>0</v>
      </c>
      <c r="R979" s="110"/>
      <c r="S979" s="103"/>
      <c r="T979" s="111"/>
      <c r="U979" s="105" t="e">
        <f aca="false">IF(EXACT(O979,Y979),M979,M979*(1-'Расчет ПРЕДЗАКАЗ'!$D$10))</f>
        <v>#NAME?</v>
      </c>
      <c r="V979" s="105" t="e">
        <f aca="false">P979*U979</f>
        <v>#NAME?</v>
      </c>
      <c r="W979" s="105" t="e">
        <f aca="false">IF(EXACT(O979,Y979),M979,M979*(1-'Расчет Прайс'!$D$10))</f>
        <v>#NAME?</v>
      </c>
      <c r="X979" s="105" t="e">
        <f aca="false">P979*W979</f>
        <v>#NAME?</v>
      </c>
      <c r="Y979" s="106" t="s">
        <v>101</v>
      </c>
      <c r="Z979" s="107" t="n">
        <f aca="false">IF(EXACT(O979;Y979);Q979;0)</f>
        <v>0</v>
      </c>
      <c r="AA979" s="107" t="n">
        <f aca="false">IF(Z979=0;Q979;0)</f>
        <v>0</v>
      </c>
      <c r="AB979" s="108" t="e">
        <f aca="false">IF(U979=0;"";L979/U979-1)</f>
        <v>#NAME?</v>
      </c>
      <c r="AC979" s="108" t="e">
        <f aca="false">IF(W979=0;"";L979/W979-1)</f>
        <v>#NAME?</v>
      </c>
    </row>
    <row collapsed="false" customFormat="false" customHeight="true" hidden="false" ht="50.1" outlineLevel="0" r="980">
      <c r="A980" s="88"/>
      <c r="B980" s="88"/>
      <c r="C980" s="89"/>
      <c r="D980" s="89"/>
      <c r="E980" s="90"/>
      <c r="F980" s="91"/>
      <c r="G980" s="92"/>
      <c r="H980" s="93"/>
      <c r="I980" s="94"/>
      <c r="J980" s="95"/>
      <c r="K980" s="96"/>
      <c r="L980" s="97"/>
      <c r="M980" s="98"/>
      <c r="N980" s="110"/>
      <c r="O980" s="100"/>
      <c r="P980" s="101"/>
      <c r="Q980" s="97" t="n">
        <f aca="false">P980*M980</f>
        <v>0</v>
      </c>
      <c r="R980" s="110"/>
      <c r="S980" s="103"/>
      <c r="T980" s="111"/>
      <c r="U980" s="105" t="e">
        <f aca="false">IF(EXACT(O980,Y980),M980,M980*(1-'Расчет ПРЕДЗАКАЗ'!$D$10))</f>
        <v>#NAME?</v>
      </c>
      <c r="V980" s="105" t="e">
        <f aca="false">P980*U980</f>
        <v>#NAME?</v>
      </c>
      <c r="W980" s="105" t="e">
        <f aca="false">IF(EXACT(O980,Y980),M980,M980*(1-'Расчет Прайс'!$D$10))</f>
        <v>#NAME?</v>
      </c>
      <c r="X980" s="105" t="e">
        <f aca="false">P980*W980</f>
        <v>#NAME?</v>
      </c>
      <c r="Y980" s="106" t="s">
        <v>101</v>
      </c>
      <c r="Z980" s="107" t="n">
        <f aca="false">IF(EXACT(O980;Y980);Q980;0)</f>
        <v>0</v>
      </c>
      <c r="AA980" s="107" t="n">
        <f aca="false">IF(Z980=0;Q980;0)</f>
        <v>0</v>
      </c>
      <c r="AB980" s="108" t="e">
        <f aca="false">IF(U980=0;"";L980/U980-1)</f>
        <v>#NAME?</v>
      </c>
      <c r="AC980" s="108" t="e">
        <f aca="false">IF(W980=0;"";L980/W980-1)</f>
        <v>#NAME?</v>
      </c>
    </row>
    <row collapsed="false" customFormat="false" customHeight="true" hidden="false" ht="50.1" outlineLevel="0" r="981">
      <c r="A981" s="88"/>
      <c r="B981" s="88"/>
      <c r="C981" s="89"/>
      <c r="D981" s="89"/>
      <c r="E981" s="90"/>
      <c r="F981" s="91"/>
      <c r="G981" s="92"/>
      <c r="H981" s="93"/>
      <c r="I981" s="94"/>
      <c r="J981" s="95"/>
      <c r="K981" s="96"/>
      <c r="L981" s="97"/>
      <c r="M981" s="98"/>
      <c r="N981" s="110"/>
      <c r="O981" s="100"/>
      <c r="P981" s="101"/>
      <c r="Q981" s="97" t="n">
        <f aca="false">P981*M981</f>
        <v>0</v>
      </c>
      <c r="R981" s="110"/>
      <c r="S981" s="103"/>
      <c r="T981" s="111"/>
      <c r="U981" s="105" t="e">
        <f aca="false">IF(EXACT(O981,Y981),M981,M981*(1-'Расчет ПРЕДЗАКАЗ'!$D$10))</f>
        <v>#NAME?</v>
      </c>
      <c r="V981" s="105" t="e">
        <f aca="false">P981*U981</f>
        <v>#NAME?</v>
      </c>
      <c r="W981" s="105" t="e">
        <f aca="false">IF(EXACT(O981,Y981),M981,M981*(1-'Расчет Прайс'!$D$10))</f>
        <v>#NAME?</v>
      </c>
      <c r="X981" s="105" t="e">
        <f aca="false">P981*W981</f>
        <v>#NAME?</v>
      </c>
      <c r="Y981" s="106" t="s">
        <v>101</v>
      </c>
      <c r="Z981" s="107" t="n">
        <f aca="false">IF(EXACT(O981;Y981);Q981;0)</f>
        <v>0</v>
      </c>
      <c r="AA981" s="107" t="n">
        <f aca="false">IF(Z981=0;Q981;0)</f>
        <v>0</v>
      </c>
      <c r="AB981" s="108" t="e">
        <f aca="false">IF(U981=0;"";L981/U981-1)</f>
        <v>#NAME?</v>
      </c>
      <c r="AC981" s="108" t="e">
        <f aca="false">IF(W981=0;"";L981/W981-1)</f>
        <v>#NAME?</v>
      </c>
    </row>
    <row collapsed="false" customFormat="false" customHeight="true" hidden="false" ht="50.1" outlineLevel="0" r="982">
      <c r="A982" s="88"/>
      <c r="B982" s="88"/>
      <c r="C982" s="89"/>
      <c r="D982" s="89"/>
      <c r="E982" s="90"/>
      <c r="F982" s="91"/>
      <c r="G982" s="92"/>
      <c r="H982" s="93"/>
      <c r="I982" s="94"/>
      <c r="J982" s="95"/>
      <c r="K982" s="96"/>
      <c r="L982" s="97"/>
      <c r="M982" s="98"/>
      <c r="N982" s="110"/>
      <c r="O982" s="100"/>
      <c r="P982" s="101"/>
      <c r="Q982" s="97" t="n">
        <f aca="false">P982*M982</f>
        <v>0</v>
      </c>
      <c r="R982" s="110"/>
      <c r="S982" s="103"/>
      <c r="T982" s="111"/>
      <c r="U982" s="105" t="e">
        <f aca="false">IF(EXACT(O982,Y982),M982,M982*(1-'Расчет ПРЕДЗАКАЗ'!$D$10))</f>
        <v>#NAME?</v>
      </c>
      <c r="V982" s="105" t="e">
        <f aca="false">P982*U982</f>
        <v>#NAME?</v>
      </c>
      <c r="W982" s="105" t="e">
        <f aca="false">IF(EXACT(O982,Y982),M982,M982*(1-'Расчет Прайс'!$D$10))</f>
        <v>#NAME?</v>
      </c>
      <c r="X982" s="105" t="e">
        <f aca="false">P982*W982</f>
        <v>#NAME?</v>
      </c>
      <c r="Y982" s="106" t="s">
        <v>101</v>
      </c>
      <c r="Z982" s="107" t="n">
        <f aca="false">IF(EXACT(O982;Y982);Q982;0)</f>
        <v>0</v>
      </c>
      <c r="AA982" s="107" t="n">
        <f aca="false">IF(Z982=0;Q982;0)</f>
        <v>0</v>
      </c>
      <c r="AB982" s="108" t="e">
        <f aca="false">IF(U982=0;"";L982/U982-1)</f>
        <v>#NAME?</v>
      </c>
      <c r="AC982" s="108" t="e">
        <f aca="false">IF(W982=0;"";L982/W982-1)</f>
        <v>#NAME?</v>
      </c>
    </row>
    <row collapsed="false" customFormat="false" customHeight="true" hidden="false" ht="11.25" outlineLevel="0" r="983"/>
    <row collapsed="false" customFormat="false" customHeight="true" hidden="false" ht="50.1" outlineLevel="0" r="984">
      <c r="A984" s="88" t="n">
        <v>224</v>
      </c>
      <c r="B984" s="88" t="s">
        <v>661</v>
      </c>
      <c r="C984" s="89" t="s">
        <v>662</v>
      </c>
      <c r="D984" s="89" t="s">
        <v>93</v>
      </c>
      <c r="E984" s="90" t="s">
        <v>93</v>
      </c>
      <c r="F984" s="91" t="s">
        <v>663</v>
      </c>
      <c r="G984" s="92" t="s">
        <v>664</v>
      </c>
      <c r="H984" s="93" t="s">
        <v>665</v>
      </c>
      <c r="I984" s="94" t="s">
        <v>666</v>
      </c>
      <c r="J984" s="95" t="s">
        <v>98</v>
      </c>
      <c r="K984" s="96" t="s">
        <v>99</v>
      </c>
      <c r="L984" s="97" t="n">
        <v>12070</v>
      </c>
      <c r="M984" s="98" t="n">
        <v>6707</v>
      </c>
      <c r="N984" s="99" t="s">
        <v>667</v>
      </c>
      <c r="O984" s="100" t="s">
        <v>101</v>
      </c>
      <c r="P984" s="101"/>
      <c r="Q984" s="97" t="n">
        <f aca="false">P984*M984</f>
        <v>0</v>
      </c>
      <c r="R984" s="102"/>
      <c r="S984" s="103" t="n">
        <v>109</v>
      </c>
      <c r="T984" s="104"/>
      <c r="U984" s="105" t="n">
        <f aca="false">IF(EXACT(O984,Y984),M984,M984*(1-'Расчет ПРЕДЗАКАЗ'!$D$10))</f>
        <v>6707</v>
      </c>
      <c r="V984" s="105" t="n">
        <f aca="false">P984*U984</f>
        <v>0</v>
      </c>
      <c r="W984" s="105" t="n">
        <f aca="false">IF(EXACT(O984,Y984),M984,M984*(1-'Расчет Прайс'!$D$10))</f>
        <v>6707</v>
      </c>
      <c r="X984" s="105" t="n">
        <f aca="false">P984*W984</f>
        <v>0</v>
      </c>
      <c r="Y984" s="106" t="s">
        <v>101</v>
      </c>
      <c r="Z984" s="107" t="n">
        <f aca="false">IF(EXACT(O984;Y984);Q984;0)</f>
        <v>0</v>
      </c>
      <c r="AA984" s="107" t="n">
        <f aca="false">IF(Z984=0;Q984;0)</f>
        <v>0</v>
      </c>
      <c r="AB984" s="108" t="n">
        <f aca="false">IF(U984=0,"",L984/U984-1)</f>
        <v>0.799612345310869</v>
      </c>
      <c r="AC984" s="108" t="n">
        <f aca="false">IF(W984=0,"",L984/W984-1)</f>
        <v>0.799612345310869</v>
      </c>
    </row>
    <row collapsed="false" customFormat="false" customHeight="true" hidden="false" ht="50.1" outlineLevel="0" r="985">
      <c r="A985" s="88"/>
      <c r="B985" s="88"/>
      <c r="C985" s="89"/>
      <c r="D985" s="89"/>
      <c r="E985" s="90"/>
      <c r="F985" s="91"/>
      <c r="G985" s="92"/>
      <c r="H985" s="93"/>
      <c r="I985" s="94"/>
      <c r="J985" s="95"/>
      <c r="K985" s="96" t="s">
        <v>102</v>
      </c>
      <c r="L985" s="97" t="n">
        <v>12070</v>
      </c>
      <c r="M985" s="98" t="n">
        <v>6707</v>
      </c>
      <c r="N985" s="99" t="s">
        <v>668</v>
      </c>
      <c r="O985" s="100" t="s">
        <v>101</v>
      </c>
      <c r="P985" s="101"/>
      <c r="Q985" s="97" t="n">
        <f aca="false">P985*M985</f>
        <v>0</v>
      </c>
      <c r="R985" s="102"/>
      <c r="S985" s="103" t="n">
        <v>310</v>
      </c>
      <c r="T985" s="109"/>
      <c r="U985" s="105" t="n">
        <f aca="false">IF(EXACT(O985,Y985),M985,M985*(1-'Расчет ПРЕДЗАКАЗ'!$D$10))</f>
        <v>6707</v>
      </c>
      <c r="V985" s="105" t="n">
        <f aca="false">P985*U985</f>
        <v>0</v>
      </c>
      <c r="W985" s="105" t="n">
        <f aca="false">IF(EXACT(O985,Y985),M985,M985*(1-'Расчет Прайс'!$D$10))</f>
        <v>6707</v>
      </c>
      <c r="X985" s="105" t="n">
        <f aca="false">P985*W985</f>
        <v>0</v>
      </c>
      <c r="Y985" s="106" t="s">
        <v>101</v>
      </c>
      <c r="Z985" s="107" t="n">
        <f aca="false">IF(EXACT(O985;Y985);Q985;0)</f>
        <v>0</v>
      </c>
      <c r="AA985" s="107" t="n">
        <f aca="false">IF(Z985=0;Q985;0)</f>
        <v>0</v>
      </c>
      <c r="AB985" s="108" t="n">
        <f aca="false">IF(U985=0;"";L985/U985-1)</f>
        <v>0.799612345310869</v>
      </c>
      <c r="AC985" s="108" t="n">
        <f aca="false">IF(W985=0;"";L985/W985-1)</f>
        <v>0.799612345310869</v>
      </c>
    </row>
    <row collapsed="false" customFormat="false" customHeight="true" hidden="false" ht="50.1" outlineLevel="0" r="986">
      <c r="A986" s="88"/>
      <c r="B986" s="88"/>
      <c r="C986" s="89"/>
      <c r="D986" s="89"/>
      <c r="E986" s="90"/>
      <c r="F986" s="91"/>
      <c r="G986" s="92"/>
      <c r="H986" s="93"/>
      <c r="I986" s="94"/>
      <c r="J986" s="95"/>
      <c r="K986" s="96" t="s">
        <v>123</v>
      </c>
      <c r="L986" s="97" t="n">
        <v>12070</v>
      </c>
      <c r="M986" s="98" t="n">
        <v>6707</v>
      </c>
      <c r="N986" s="99" t="s">
        <v>669</v>
      </c>
      <c r="O986" s="100" t="s">
        <v>101</v>
      </c>
      <c r="P986" s="101"/>
      <c r="Q986" s="97" t="n">
        <f aca="false">P986*M986</f>
        <v>0</v>
      </c>
      <c r="R986" s="102"/>
      <c r="S986" s="103" t="n">
        <v>187</v>
      </c>
      <c r="T986" s="109"/>
      <c r="U986" s="105" t="n">
        <f aca="false">IF(EXACT(O986,Y986),M986,M986*(1-'Расчет ПРЕДЗАКАЗ'!$D$10))</f>
        <v>6707</v>
      </c>
      <c r="V986" s="105" t="n">
        <f aca="false">P986*U986</f>
        <v>0</v>
      </c>
      <c r="W986" s="105" t="n">
        <f aca="false">IF(EXACT(O986,Y986),M986,M986*(1-'Расчет Прайс'!$D$10))</f>
        <v>6707</v>
      </c>
      <c r="X986" s="105" t="n">
        <f aca="false">P986*W986</f>
        <v>0</v>
      </c>
      <c r="Y986" s="106" t="s">
        <v>101</v>
      </c>
      <c r="Z986" s="107" t="n">
        <f aca="false">IF(EXACT(O986;Y986);Q986;0)</f>
        <v>0</v>
      </c>
      <c r="AA986" s="107" t="n">
        <f aca="false">IF(Z986=0;Q986;0)</f>
        <v>0</v>
      </c>
      <c r="AB986" s="108" t="n">
        <f aca="false">IF(U986=0;"";L986/U986-1)</f>
        <v>0.799612345310869</v>
      </c>
      <c r="AC986" s="108" t="n">
        <f aca="false">IF(W986=0;"";L986/W986-1)</f>
        <v>0.799612345310869</v>
      </c>
    </row>
    <row collapsed="false" customFormat="false" customHeight="true" hidden="false" ht="50.1" outlineLevel="0" r="987">
      <c r="A987" s="88"/>
      <c r="B987" s="88"/>
      <c r="C987" s="89"/>
      <c r="D987" s="89"/>
      <c r="E987" s="90"/>
      <c r="F987" s="91"/>
      <c r="G987" s="92"/>
      <c r="H987" s="93"/>
      <c r="I987" s="94"/>
      <c r="J987" s="95"/>
      <c r="K987" s="96" t="s">
        <v>104</v>
      </c>
      <c r="L987" s="97" t="n">
        <v>12070</v>
      </c>
      <c r="M987" s="98" t="n">
        <v>6707</v>
      </c>
      <c r="N987" s="99" t="s">
        <v>670</v>
      </c>
      <c r="O987" s="100" t="s">
        <v>101</v>
      </c>
      <c r="P987" s="101"/>
      <c r="Q987" s="97" t="n">
        <f aca="false">P987*M987</f>
        <v>0</v>
      </c>
      <c r="R987" s="102"/>
      <c r="S987" s="103" t="n">
        <v>254</v>
      </c>
      <c r="T987" s="109"/>
      <c r="U987" s="105" t="n">
        <f aca="false">IF(EXACT(O987,Y987),M987,M987*(1-'Расчет ПРЕДЗАКАЗ'!$D$10))</f>
        <v>6707</v>
      </c>
      <c r="V987" s="105" t="n">
        <f aca="false">P987*U987</f>
        <v>0</v>
      </c>
      <c r="W987" s="105" t="n">
        <f aca="false">IF(EXACT(O987,Y987),M987,M987*(1-'Расчет Прайс'!$D$10))</f>
        <v>6707</v>
      </c>
      <c r="X987" s="105" t="n">
        <f aca="false">P987*W987</f>
        <v>0</v>
      </c>
      <c r="Y987" s="106" t="s">
        <v>101</v>
      </c>
      <c r="Z987" s="107" t="n">
        <f aca="false">IF(EXACT(O987;Y987);Q987;0)</f>
        <v>0</v>
      </c>
      <c r="AA987" s="107" t="n">
        <f aca="false">IF(Z987=0;Q987;0)</f>
        <v>0</v>
      </c>
      <c r="AB987" s="108" t="n">
        <f aca="false">IF(U987=0;"";L987/U987-1)</f>
        <v>0.799612345310869</v>
      </c>
      <c r="AC987" s="108" t="n">
        <f aca="false">IF(W987=0;"";L987/W987-1)</f>
        <v>0.799612345310869</v>
      </c>
    </row>
    <row collapsed="false" customFormat="false" customHeight="true" hidden="false" ht="50.1" outlineLevel="0" r="988">
      <c r="A988" s="88"/>
      <c r="B988" s="88"/>
      <c r="C988" s="89"/>
      <c r="D988" s="89"/>
      <c r="E988" s="90"/>
      <c r="F988" s="91"/>
      <c r="G988" s="92"/>
      <c r="H988" s="93"/>
      <c r="I988" s="94"/>
      <c r="J988" s="95"/>
      <c r="K988" s="96" t="s">
        <v>106</v>
      </c>
      <c r="L988" s="97" t="n">
        <v>12070</v>
      </c>
      <c r="M988" s="98" t="n">
        <v>6707</v>
      </c>
      <c r="N988" s="99" t="s">
        <v>671</v>
      </c>
      <c r="O988" s="100" t="s">
        <v>101</v>
      </c>
      <c r="P988" s="101"/>
      <c r="Q988" s="97" t="n">
        <f aca="false">P988*M988</f>
        <v>0</v>
      </c>
      <c r="R988" s="102"/>
      <c r="S988" s="103" t="n">
        <v>248</v>
      </c>
      <c r="T988" s="109"/>
      <c r="U988" s="105" t="n">
        <f aca="false">IF(EXACT(O988,Y988),M988,M988*(1-'Расчет ПРЕДЗАКАЗ'!$D$10))</f>
        <v>6707</v>
      </c>
      <c r="V988" s="105" t="n">
        <f aca="false">P988*U988</f>
        <v>0</v>
      </c>
      <c r="W988" s="105" t="n">
        <f aca="false">IF(EXACT(O988,Y988),M988,M988*(1-'Расчет Прайс'!$D$10))</f>
        <v>6707</v>
      </c>
      <c r="X988" s="105" t="n">
        <f aca="false">P988*W988</f>
        <v>0</v>
      </c>
      <c r="Y988" s="106" t="s">
        <v>101</v>
      </c>
      <c r="Z988" s="107" t="n">
        <f aca="false">IF(EXACT(O988;Y988);Q988;0)</f>
        <v>0</v>
      </c>
      <c r="AA988" s="107" t="n">
        <f aca="false">IF(Z988=0;Q988;0)</f>
        <v>0</v>
      </c>
      <c r="AB988" s="108" t="n">
        <f aca="false">IF(U988=0;"";L988/U988-1)</f>
        <v>0.799612345310869</v>
      </c>
      <c r="AC988" s="108" t="n">
        <f aca="false">IF(W988=0;"";L988/W988-1)</f>
        <v>0.799612345310869</v>
      </c>
    </row>
    <row collapsed="false" customFormat="false" customHeight="true" hidden="false" ht="50.1" outlineLevel="0" r="989">
      <c r="A989" s="88"/>
      <c r="B989" s="88"/>
      <c r="C989" s="89"/>
      <c r="D989" s="89"/>
      <c r="E989" s="90"/>
      <c r="F989" s="91"/>
      <c r="G989" s="92"/>
      <c r="H989" s="93"/>
      <c r="I989" s="94"/>
      <c r="J989" s="95"/>
      <c r="K989" s="96" t="s">
        <v>108</v>
      </c>
      <c r="L989" s="97" t="n">
        <v>12070</v>
      </c>
      <c r="M989" s="98" t="n">
        <v>6707</v>
      </c>
      <c r="N989" s="99" t="s">
        <v>672</v>
      </c>
      <c r="O989" s="100" t="s">
        <v>101</v>
      </c>
      <c r="P989" s="101"/>
      <c r="Q989" s="97" t="n">
        <f aca="false">P989*M989</f>
        <v>0</v>
      </c>
      <c r="R989" s="102"/>
      <c r="S989" s="103" t="n">
        <v>162</v>
      </c>
      <c r="T989" s="109"/>
      <c r="U989" s="105" t="n">
        <f aca="false">IF(EXACT(O989,Y989),M989,M989*(1-'Расчет ПРЕДЗАКАЗ'!$D$10))</f>
        <v>6707</v>
      </c>
      <c r="V989" s="105" t="n">
        <f aca="false">P989*U989</f>
        <v>0</v>
      </c>
      <c r="W989" s="105" t="n">
        <f aca="false">IF(EXACT(O989,Y989),M989,M989*(1-'Расчет Прайс'!$D$10))</f>
        <v>6707</v>
      </c>
      <c r="X989" s="105" t="n">
        <f aca="false">P989*W989</f>
        <v>0</v>
      </c>
      <c r="Y989" s="106" t="s">
        <v>101</v>
      </c>
      <c r="Z989" s="107" t="n">
        <f aca="false">IF(EXACT(O989;Y989);Q989;0)</f>
        <v>0</v>
      </c>
      <c r="AA989" s="107" t="n">
        <f aca="false">IF(Z989=0;Q989;0)</f>
        <v>0</v>
      </c>
      <c r="AB989" s="108" t="n">
        <f aca="false">IF(U989=0;"";L989/U989-1)</f>
        <v>0.799612345310869</v>
      </c>
      <c r="AC989" s="108" t="n">
        <f aca="false">IF(W989=0;"";L989/W989-1)</f>
        <v>0.799612345310869</v>
      </c>
    </row>
    <row collapsed="false" customFormat="false" customHeight="true" hidden="false" ht="50.1" outlineLevel="0" r="990">
      <c r="A990" s="88"/>
      <c r="B990" s="88"/>
      <c r="C990" s="89"/>
      <c r="D990" s="89"/>
      <c r="E990" s="90"/>
      <c r="F990" s="91"/>
      <c r="G990" s="92"/>
      <c r="H990" s="93"/>
      <c r="I990" s="94"/>
      <c r="J990" s="95"/>
      <c r="K990" s="96" t="s">
        <v>110</v>
      </c>
      <c r="L990" s="97" t="n">
        <v>12070</v>
      </c>
      <c r="M990" s="98" t="n">
        <v>6707</v>
      </c>
      <c r="N990" s="99" t="s">
        <v>673</v>
      </c>
      <c r="O990" s="100" t="s">
        <v>101</v>
      </c>
      <c r="P990" s="101"/>
      <c r="Q990" s="97" t="n">
        <f aca="false">P990*M990</f>
        <v>0</v>
      </c>
      <c r="R990" s="102"/>
      <c r="S990" s="103" t="n">
        <v>60</v>
      </c>
      <c r="T990" s="109"/>
      <c r="U990" s="105" t="n">
        <f aca="false">IF(EXACT(O990,Y990),M990,M990*(1-'Расчет ПРЕДЗАКАЗ'!$D$10))</f>
        <v>6707</v>
      </c>
      <c r="V990" s="105" t="n">
        <f aca="false">P990*U990</f>
        <v>0</v>
      </c>
      <c r="W990" s="105" t="n">
        <f aca="false">IF(EXACT(O990,Y990),M990,M990*(1-'Расчет Прайс'!$D$10))</f>
        <v>6707</v>
      </c>
      <c r="X990" s="105" t="n">
        <f aca="false">P990*W990</f>
        <v>0</v>
      </c>
      <c r="Y990" s="106" t="s">
        <v>101</v>
      </c>
      <c r="Z990" s="107" t="n">
        <f aca="false">IF(EXACT(O990;Y990);Q990;0)</f>
        <v>0</v>
      </c>
      <c r="AA990" s="107" t="n">
        <f aca="false">IF(Z990=0;Q990;0)</f>
        <v>0</v>
      </c>
      <c r="AB990" s="108" t="n">
        <f aca="false">IF(U990=0;"";L990/U990-1)</f>
        <v>0.799612345310869</v>
      </c>
      <c r="AC990" s="108" t="n">
        <f aca="false">IF(W990=0;"";L990/W990-1)</f>
        <v>0.799612345310869</v>
      </c>
    </row>
    <row collapsed="false" customFormat="false" customHeight="true" hidden="false" ht="50.1" outlineLevel="0" r="991">
      <c r="A991" s="88"/>
      <c r="B991" s="88"/>
      <c r="C991" s="89"/>
      <c r="D991" s="89"/>
      <c r="E991" s="90"/>
      <c r="F991" s="91"/>
      <c r="G991" s="92"/>
      <c r="H991" s="93"/>
      <c r="I991" s="94"/>
      <c r="J991" s="95"/>
      <c r="K991" s="96" t="s">
        <v>112</v>
      </c>
      <c r="L991" s="97" t="n">
        <v>12070</v>
      </c>
      <c r="M991" s="98" t="n">
        <v>6707</v>
      </c>
      <c r="N991" s="99" t="s">
        <v>674</v>
      </c>
      <c r="O991" s="100" t="s">
        <v>101</v>
      </c>
      <c r="P991" s="101"/>
      <c r="Q991" s="97" t="n">
        <f aca="false">P991*M991</f>
        <v>0</v>
      </c>
      <c r="R991" s="102"/>
      <c r="S991" s="103" t="n">
        <v>31</v>
      </c>
      <c r="T991" s="109"/>
      <c r="U991" s="105" t="n">
        <f aca="false">IF(EXACT(O991,Y991),M991,M991*(1-'Расчет ПРЕДЗАКАЗ'!$D$10))</f>
        <v>6707</v>
      </c>
      <c r="V991" s="105" t="n">
        <f aca="false">P991*U991</f>
        <v>0</v>
      </c>
      <c r="W991" s="105" t="n">
        <f aca="false">IF(EXACT(O991,Y991),M991,M991*(1-'Расчет Прайс'!$D$10))</f>
        <v>6707</v>
      </c>
      <c r="X991" s="105" t="n">
        <f aca="false">P991*W991</f>
        <v>0</v>
      </c>
      <c r="Y991" s="106" t="s">
        <v>101</v>
      </c>
      <c r="Z991" s="107" t="n">
        <f aca="false">IF(EXACT(O991;Y991);Q991;0)</f>
        <v>0</v>
      </c>
      <c r="AA991" s="107" t="n">
        <f aca="false">IF(Z991=0;Q991;0)</f>
        <v>0</v>
      </c>
      <c r="AB991" s="108" t="n">
        <f aca="false">IF(U991=0;"";L991/U991-1)</f>
        <v>0.799612345310869</v>
      </c>
      <c r="AC991" s="108" t="n">
        <f aca="false">IF(W991=0;"";L991/W991-1)</f>
        <v>0.799612345310869</v>
      </c>
    </row>
    <row collapsed="false" customFormat="false" customHeight="true" hidden="false" ht="50.1" outlineLevel="0" r="992">
      <c r="A992" s="88"/>
      <c r="B992" s="88"/>
      <c r="C992" s="89"/>
      <c r="D992" s="89"/>
      <c r="E992" s="90"/>
      <c r="F992" s="91"/>
      <c r="G992" s="92"/>
      <c r="H992" s="93"/>
      <c r="I992" s="94"/>
      <c r="J992" s="95"/>
      <c r="K992" s="96"/>
      <c r="L992" s="97"/>
      <c r="M992" s="98"/>
      <c r="N992" s="99"/>
      <c r="O992" s="100"/>
      <c r="P992" s="101"/>
      <c r="Q992" s="97" t="n">
        <f aca="false">P992*M992</f>
        <v>0</v>
      </c>
      <c r="R992" s="102"/>
      <c r="S992" s="103"/>
      <c r="T992" s="109"/>
      <c r="U992" s="105" t="e">
        <f aca="false">IF(EXACT(O992,Y992),M992,M992*(1-'Расчет ПРЕДЗАКАЗ'!$D$10))</f>
        <v>#NAME?</v>
      </c>
      <c r="V992" s="105" t="e">
        <f aca="false">P992*U992</f>
        <v>#NAME?</v>
      </c>
      <c r="W992" s="105" t="e">
        <f aca="false">IF(EXACT(O992,Y992),M992,M992*(1-'Расчет Прайс'!$D$10))</f>
        <v>#NAME?</v>
      </c>
      <c r="X992" s="105" t="e">
        <f aca="false">P992*W992</f>
        <v>#NAME?</v>
      </c>
      <c r="Y992" s="106" t="s">
        <v>101</v>
      </c>
      <c r="Z992" s="107" t="n">
        <f aca="false">IF(EXACT(O992;Y992);Q992;0)</f>
        <v>0</v>
      </c>
      <c r="AA992" s="107" t="n">
        <f aca="false">IF(Z992=0;Q992;0)</f>
        <v>0</v>
      </c>
      <c r="AB992" s="108" t="e">
        <f aca="false">IF(U992=0;"";L992/U992-1)</f>
        <v>#NAME?</v>
      </c>
      <c r="AC992" s="108" t="e">
        <f aca="false">IF(W992=0;"";L992/W992-1)</f>
        <v>#NAME?</v>
      </c>
    </row>
    <row collapsed="false" customFormat="false" customHeight="true" hidden="false" ht="50.1" outlineLevel="0" r="993">
      <c r="A993" s="88"/>
      <c r="B993" s="88"/>
      <c r="C993" s="89"/>
      <c r="D993" s="89"/>
      <c r="E993" s="90"/>
      <c r="F993" s="91"/>
      <c r="G993" s="92"/>
      <c r="H993" s="93"/>
      <c r="I993" s="94"/>
      <c r="J993" s="95"/>
      <c r="K993" s="96"/>
      <c r="L993" s="97"/>
      <c r="M993" s="98"/>
      <c r="N993" s="112"/>
      <c r="O993" s="100"/>
      <c r="P993" s="101"/>
      <c r="Q993" s="97" t="n">
        <f aca="false">P993*M993</f>
        <v>0</v>
      </c>
      <c r="R993" s="110"/>
      <c r="S993" s="103"/>
      <c r="T993" s="111"/>
      <c r="U993" s="105" t="e">
        <f aca="false">IF(EXACT(O993,Y993),M993,M993*(1-'Расчет ПРЕДЗАКАЗ'!$D$10))</f>
        <v>#NAME?</v>
      </c>
      <c r="V993" s="105" t="e">
        <f aca="false">P993*U993</f>
        <v>#NAME?</v>
      </c>
      <c r="W993" s="105" t="e">
        <f aca="false">IF(EXACT(O993,Y993),M993,M993*(1-'Расчет Прайс'!$D$10))</f>
        <v>#NAME?</v>
      </c>
      <c r="X993" s="105" t="e">
        <f aca="false">P993*W993</f>
        <v>#NAME?</v>
      </c>
      <c r="Y993" s="106" t="s">
        <v>101</v>
      </c>
      <c r="Z993" s="107" t="n">
        <f aca="false">IF(EXACT(O993;Y993);Q993;0)</f>
        <v>0</v>
      </c>
      <c r="AA993" s="107" t="n">
        <f aca="false">IF(Z993=0;Q993;0)</f>
        <v>0</v>
      </c>
      <c r="AB993" s="108" t="e">
        <f aca="false">IF(U993=0;"";L993/U993-1)</f>
        <v>#NAME?</v>
      </c>
      <c r="AC993" s="108" t="e">
        <f aca="false">IF(W993=0;"";L993/W993-1)</f>
        <v>#NAME?</v>
      </c>
    </row>
    <row collapsed="false" customFormat="false" customHeight="true" hidden="false" ht="50.1" outlineLevel="0" r="994">
      <c r="A994" s="88"/>
      <c r="B994" s="88"/>
      <c r="C994" s="89"/>
      <c r="D994" s="89"/>
      <c r="E994" s="90"/>
      <c r="F994" s="91"/>
      <c r="G994" s="92"/>
      <c r="H994" s="93"/>
      <c r="I994" s="94"/>
      <c r="J994" s="95"/>
      <c r="K994" s="96"/>
      <c r="L994" s="97"/>
      <c r="M994" s="98"/>
      <c r="N994" s="112"/>
      <c r="O994" s="100"/>
      <c r="P994" s="101"/>
      <c r="Q994" s="97" t="n">
        <f aca="false">P994*M994</f>
        <v>0</v>
      </c>
      <c r="R994" s="110"/>
      <c r="S994" s="103"/>
      <c r="T994" s="111"/>
      <c r="U994" s="105" t="e">
        <f aca="false">IF(EXACT(O994,Y994),M994,M994*(1-'Расчет ПРЕДЗАКАЗ'!$D$10))</f>
        <v>#NAME?</v>
      </c>
      <c r="V994" s="105" t="e">
        <f aca="false">P994*U994</f>
        <v>#NAME?</v>
      </c>
      <c r="W994" s="105" t="e">
        <f aca="false">IF(EXACT(O994,Y994),M994,M994*(1-'Расчет Прайс'!$D$10))</f>
        <v>#NAME?</v>
      </c>
      <c r="X994" s="105" t="e">
        <f aca="false">P994*W994</f>
        <v>#NAME?</v>
      </c>
      <c r="Y994" s="106" t="s">
        <v>101</v>
      </c>
      <c r="Z994" s="107" t="n">
        <f aca="false">IF(EXACT(O994;Y994);Q994;0)</f>
        <v>0</v>
      </c>
      <c r="AA994" s="107" t="n">
        <f aca="false">IF(Z994=0;Q994;0)</f>
        <v>0</v>
      </c>
      <c r="AB994" s="108" t="e">
        <f aca="false">IF(U994=0;"";L994/U994-1)</f>
        <v>#NAME?</v>
      </c>
      <c r="AC994" s="108" t="e">
        <f aca="false">IF(W994=0;"";L994/W994-1)</f>
        <v>#NAME?</v>
      </c>
    </row>
    <row collapsed="false" customFormat="false" customHeight="true" hidden="false" ht="50.1" outlineLevel="0" r="995">
      <c r="A995" s="88"/>
      <c r="B995" s="88"/>
      <c r="C995" s="89"/>
      <c r="D995" s="89"/>
      <c r="E995" s="90"/>
      <c r="F995" s="91"/>
      <c r="G995" s="92"/>
      <c r="H995" s="93"/>
      <c r="I995" s="94"/>
      <c r="J995" s="95"/>
      <c r="K995" s="96"/>
      <c r="L995" s="97"/>
      <c r="M995" s="98"/>
      <c r="N995" s="110"/>
      <c r="O995" s="100"/>
      <c r="P995" s="101"/>
      <c r="Q995" s="97" t="n">
        <f aca="false">P995*M995</f>
        <v>0</v>
      </c>
      <c r="R995" s="110"/>
      <c r="S995" s="103"/>
      <c r="T995" s="111"/>
      <c r="U995" s="105" t="e">
        <f aca="false">IF(EXACT(O995,Y995),M995,M995*(1-'Расчет ПРЕДЗАКАЗ'!$D$10))</f>
        <v>#NAME?</v>
      </c>
      <c r="V995" s="105" t="e">
        <f aca="false">P995*U995</f>
        <v>#NAME?</v>
      </c>
      <c r="W995" s="105" t="e">
        <f aca="false">IF(EXACT(O995,Y995),M995,M995*(1-'Расчет Прайс'!$D$10))</f>
        <v>#NAME?</v>
      </c>
      <c r="X995" s="105" t="e">
        <f aca="false">P995*W995</f>
        <v>#NAME?</v>
      </c>
      <c r="Y995" s="106" t="s">
        <v>101</v>
      </c>
      <c r="Z995" s="107" t="n">
        <f aca="false">IF(EXACT(O995;Y995);Q995;0)</f>
        <v>0</v>
      </c>
      <c r="AA995" s="107" t="n">
        <f aca="false">IF(Z995=0;Q995;0)</f>
        <v>0</v>
      </c>
      <c r="AB995" s="108" t="e">
        <f aca="false">IF(U995=0;"";L995/U995-1)</f>
        <v>#NAME?</v>
      </c>
      <c r="AC995" s="108" t="e">
        <f aca="false">IF(W995=0;"";L995/W995-1)</f>
        <v>#NAME?</v>
      </c>
    </row>
    <row collapsed="false" customFormat="false" customHeight="true" hidden="false" ht="50.1" outlineLevel="0" r="996">
      <c r="A996" s="88"/>
      <c r="B996" s="88"/>
      <c r="C996" s="89"/>
      <c r="D996" s="89"/>
      <c r="E996" s="90"/>
      <c r="F996" s="91"/>
      <c r="G996" s="92"/>
      <c r="H996" s="93"/>
      <c r="I996" s="94"/>
      <c r="J996" s="95"/>
      <c r="K996" s="96"/>
      <c r="L996" s="97"/>
      <c r="M996" s="98"/>
      <c r="N996" s="110"/>
      <c r="O996" s="100"/>
      <c r="P996" s="101"/>
      <c r="Q996" s="97" t="n">
        <f aca="false">P996*M996</f>
        <v>0</v>
      </c>
      <c r="R996" s="110"/>
      <c r="S996" s="103"/>
      <c r="T996" s="111"/>
      <c r="U996" s="105" t="e">
        <f aca="false">IF(EXACT(O996,Y996),M996,M996*(1-'Расчет ПРЕДЗАКАЗ'!$D$10))</f>
        <v>#NAME?</v>
      </c>
      <c r="V996" s="105" t="e">
        <f aca="false">P996*U996</f>
        <v>#NAME?</v>
      </c>
      <c r="W996" s="105" t="e">
        <f aca="false">IF(EXACT(O996,Y996),M996,M996*(1-'Расчет Прайс'!$D$10))</f>
        <v>#NAME?</v>
      </c>
      <c r="X996" s="105" t="e">
        <f aca="false">P996*W996</f>
        <v>#NAME?</v>
      </c>
      <c r="Y996" s="106" t="s">
        <v>101</v>
      </c>
      <c r="Z996" s="107" t="n">
        <f aca="false">IF(EXACT(O996;Y996);Q996;0)</f>
        <v>0</v>
      </c>
      <c r="AA996" s="107" t="n">
        <f aca="false">IF(Z996=0;Q996;0)</f>
        <v>0</v>
      </c>
      <c r="AB996" s="108" t="e">
        <f aca="false">IF(U996=0;"";L996/U996-1)</f>
        <v>#NAME?</v>
      </c>
      <c r="AC996" s="108" t="e">
        <f aca="false">IF(W996=0;"";L996/W996-1)</f>
        <v>#NAME?</v>
      </c>
    </row>
    <row collapsed="false" customFormat="false" customHeight="true" hidden="false" ht="50.1" outlineLevel="0" r="997">
      <c r="A997" s="88"/>
      <c r="B997" s="88"/>
      <c r="C997" s="89"/>
      <c r="D997" s="89"/>
      <c r="E997" s="90"/>
      <c r="F997" s="91"/>
      <c r="G997" s="92"/>
      <c r="H997" s="93"/>
      <c r="I997" s="94"/>
      <c r="J997" s="95"/>
      <c r="K997" s="96"/>
      <c r="L997" s="97"/>
      <c r="M997" s="98"/>
      <c r="N997" s="110"/>
      <c r="O997" s="100"/>
      <c r="P997" s="101"/>
      <c r="Q997" s="97" t="n">
        <f aca="false">P997*M997</f>
        <v>0</v>
      </c>
      <c r="R997" s="110"/>
      <c r="S997" s="103"/>
      <c r="T997" s="111"/>
      <c r="U997" s="105" t="e">
        <f aca="false">IF(EXACT(O997,Y997),M997,M997*(1-'Расчет ПРЕДЗАКАЗ'!$D$10))</f>
        <v>#NAME?</v>
      </c>
      <c r="V997" s="105" t="e">
        <f aca="false">P997*U997</f>
        <v>#NAME?</v>
      </c>
      <c r="W997" s="105" t="e">
        <f aca="false">IF(EXACT(O997,Y997),M997,M997*(1-'Расчет Прайс'!$D$10))</f>
        <v>#NAME?</v>
      </c>
      <c r="X997" s="105" t="e">
        <f aca="false">P997*W997</f>
        <v>#NAME?</v>
      </c>
      <c r="Y997" s="106" t="s">
        <v>101</v>
      </c>
      <c r="Z997" s="107" t="n">
        <f aca="false">IF(EXACT(O997;Y997);Q997;0)</f>
        <v>0</v>
      </c>
      <c r="AA997" s="107" t="n">
        <f aca="false">IF(Z997=0;Q997;0)</f>
        <v>0</v>
      </c>
      <c r="AB997" s="108" t="e">
        <f aca="false">IF(U997=0;"";L997/U997-1)</f>
        <v>#NAME?</v>
      </c>
      <c r="AC997" s="108" t="e">
        <f aca="false">IF(W997=0;"";L997/W997-1)</f>
        <v>#NAME?</v>
      </c>
    </row>
    <row collapsed="false" customFormat="false" customHeight="true" hidden="false" ht="50.1" outlineLevel="0" r="998">
      <c r="A998" s="88"/>
      <c r="B998" s="88"/>
      <c r="C998" s="89"/>
      <c r="D998" s="89"/>
      <c r="E998" s="90"/>
      <c r="F998" s="91"/>
      <c r="G998" s="92"/>
      <c r="H998" s="93"/>
      <c r="I998" s="94"/>
      <c r="J998" s="95"/>
      <c r="K998" s="96"/>
      <c r="L998" s="97"/>
      <c r="M998" s="98"/>
      <c r="N998" s="110"/>
      <c r="O998" s="100"/>
      <c r="P998" s="101"/>
      <c r="Q998" s="97" t="n">
        <f aca="false">P998*M998</f>
        <v>0</v>
      </c>
      <c r="R998" s="110"/>
      <c r="S998" s="103"/>
      <c r="T998" s="111"/>
      <c r="U998" s="105" t="e">
        <f aca="false">IF(EXACT(O998,Y998),M998,M998*(1-'Расчет ПРЕДЗАКАЗ'!$D$10))</f>
        <v>#NAME?</v>
      </c>
      <c r="V998" s="105" t="e">
        <f aca="false">P998*U998</f>
        <v>#NAME?</v>
      </c>
      <c r="W998" s="105" t="e">
        <f aca="false">IF(EXACT(O998,Y998),M998,M998*(1-'Расчет Прайс'!$D$10))</f>
        <v>#NAME?</v>
      </c>
      <c r="X998" s="105" t="e">
        <f aca="false">P998*W998</f>
        <v>#NAME?</v>
      </c>
      <c r="Y998" s="106" t="s">
        <v>101</v>
      </c>
      <c r="Z998" s="107" t="n">
        <f aca="false">IF(EXACT(O998;Y998);Q998;0)</f>
        <v>0</v>
      </c>
      <c r="AA998" s="107" t="n">
        <f aca="false">IF(Z998=0;Q998;0)</f>
        <v>0</v>
      </c>
      <c r="AB998" s="108" t="e">
        <f aca="false">IF(U998=0;"";L998/U998-1)</f>
        <v>#NAME?</v>
      </c>
      <c r="AC998" s="108" t="e">
        <f aca="false">IF(W998=0;"";L998/W998-1)</f>
        <v>#NAME?</v>
      </c>
    </row>
    <row collapsed="false" customFormat="false" customHeight="true" hidden="false" ht="11.25" outlineLevel="0" r="999"/>
    <row collapsed="false" customFormat="false" customHeight="true" hidden="false" ht="50.1" outlineLevel="0" r="1000">
      <c r="A1000" s="88" t="n">
        <v>225</v>
      </c>
      <c r="B1000" s="88" t="s">
        <v>675</v>
      </c>
      <c r="C1000" s="89" t="s">
        <v>676</v>
      </c>
      <c r="D1000" s="89" t="s">
        <v>93</v>
      </c>
      <c r="E1000" s="90" t="s">
        <v>93</v>
      </c>
      <c r="F1000" s="91" t="s">
        <v>642</v>
      </c>
      <c r="G1000" s="92" t="s">
        <v>643</v>
      </c>
      <c r="H1000" s="93" t="s">
        <v>595</v>
      </c>
      <c r="I1000" s="94" t="s">
        <v>677</v>
      </c>
      <c r="J1000" s="95" t="s">
        <v>98</v>
      </c>
      <c r="K1000" s="96" t="s">
        <v>99</v>
      </c>
      <c r="L1000" s="97" t="n">
        <v>10390</v>
      </c>
      <c r="M1000" s="98" t="n">
        <v>6490</v>
      </c>
      <c r="N1000" s="99" t="s">
        <v>678</v>
      </c>
      <c r="O1000" s="100"/>
      <c r="P1000" s="101"/>
      <c r="Q1000" s="97" t="n">
        <f aca="false">P1000*M1000</f>
        <v>0</v>
      </c>
      <c r="R1000" s="102"/>
      <c r="S1000" s="103" t="n">
        <v>106</v>
      </c>
      <c r="T1000" s="104"/>
      <c r="U1000" s="105" t="e">
        <f aca="false">IF(EXACT(O1000,Y1000),M1000,M1000*(1-'Расчет ПРЕДЗАКАЗ'!$D$10))</f>
        <v>#NAME?</v>
      </c>
      <c r="V1000" s="105" t="e">
        <f aca="false">P1000*U1000</f>
        <v>#NAME?</v>
      </c>
      <c r="W1000" s="105" t="e">
        <f aca="false">IF(EXACT(O1000,Y1000),M1000,M1000*(1-'Расчет Прайс'!$D$10))</f>
        <v>#NAME?</v>
      </c>
      <c r="X1000" s="105" t="e">
        <f aca="false">P1000*W1000</f>
        <v>#NAME?</v>
      </c>
      <c r="Y1000" s="106" t="s">
        <v>101</v>
      </c>
      <c r="Z1000" s="107" t="n">
        <f aca="false">IF(EXACT(O1000;Y1000);Q1000;0)</f>
        <v>0</v>
      </c>
      <c r="AA1000" s="107" t="n">
        <f aca="false">IF(Z1000=0;Q1000;0)</f>
        <v>0</v>
      </c>
      <c r="AB1000" s="108" t="e">
        <f aca="false">IF(U1000=0,"",L1000/U1000-1)</f>
        <v>#NAME?</v>
      </c>
      <c r="AC1000" s="108" t="e">
        <f aca="false">IF(W1000=0,"",L1000/W1000-1)</f>
        <v>#NAME?</v>
      </c>
    </row>
    <row collapsed="false" customFormat="false" customHeight="true" hidden="false" ht="50.1" outlineLevel="0" r="1001">
      <c r="A1001" s="88"/>
      <c r="B1001" s="88"/>
      <c r="C1001" s="89"/>
      <c r="D1001" s="89"/>
      <c r="E1001" s="90"/>
      <c r="F1001" s="91"/>
      <c r="G1001" s="92"/>
      <c r="H1001" s="93"/>
      <c r="I1001" s="94"/>
      <c r="J1001" s="95"/>
      <c r="K1001" s="96" t="s">
        <v>102</v>
      </c>
      <c r="L1001" s="97" t="n">
        <v>10390</v>
      </c>
      <c r="M1001" s="98" t="n">
        <v>6490</v>
      </c>
      <c r="N1001" s="99" t="s">
        <v>679</v>
      </c>
      <c r="O1001" s="100"/>
      <c r="P1001" s="101"/>
      <c r="Q1001" s="97" t="n">
        <f aca="false">P1001*M1001</f>
        <v>0</v>
      </c>
      <c r="R1001" s="102"/>
      <c r="S1001" s="103" t="n">
        <v>383</v>
      </c>
      <c r="T1001" s="109"/>
      <c r="U1001" s="105" t="e">
        <f aca="false">IF(EXACT(O1001,Y1001),M1001,M1001*(1-'Расчет ПРЕДЗАКАЗ'!$D$10))</f>
        <v>#NAME?</v>
      </c>
      <c r="V1001" s="105" t="e">
        <f aca="false">P1001*U1001</f>
        <v>#NAME?</v>
      </c>
      <c r="W1001" s="105" t="e">
        <f aca="false">IF(EXACT(O1001,Y1001),M1001,M1001*(1-'Расчет Прайс'!$D$10))</f>
        <v>#NAME?</v>
      </c>
      <c r="X1001" s="105" t="e">
        <f aca="false">P1001*W1001</f>
        <v>#NAME?</v>
      </c>
      <c r="Y1001" s="106" t="s">
        <v>101</v>
      </c>
      <c r="Z1001" s="107" t="n">
        <f aca="false">IF(EXACT(O1001;Y1001);Q1001;0)</f>
        <v>0</v>
      </c>
      <c r="AA1001" s="107" t="n">
        <f aca="false">IF(Z1001=0;Q1001;0)</f>
        <v>0</v>
      </c>
      <c r="AB1001" s="108" t="e">
        <f aca="false">IF(U1001=0;"";L1001/U1001-1)</f>
        <v>#NAME?</v>
      </c>
      <c r="AC1001" s="108" t="e">
        <f aca="false">IF(W1001=0;"";L1001/W1001-1)</f>
        <v>#NAME?</v>
      </c>
    </row>
    <row collapsed="false" customFormat="false" customHeight="true" hidden="false" ht="50.1" outlineLevel="0" r="1002">
      <c r="A1002" s="88"/>
      <c r="B1002" s="88"/>
      <c r="C1002" s="89"/>
      <c r="D1002" s="89"/>
      <c r="E1002" s="90"/>
      <c r="F1002" s="91"/>
      <c r="G1002" s="92"/>
      <c r="H1002" s="93"/>
      <c r="I1002" s="94"/>
      <c r="J1002" s="95"/>
      <c r="K1002" s="96" t="s">
        <v>123</v>
      </c>
      <c r="L1002" s="97" t="n">
        <v>10390</v>
      </c>
      <c r="M1002" s="98" t="n">
        <v>6490</v>
      </c>
      <c r="N1002" s="99" t="s">
        <v>680</v>
      </c>
      <c r="O1002" s="100"/>
      <c r="P1002" s="101"/>
      <c r="Q1002" s="97" t="n">
        <f aca="false">P1002*M1002</f>
        <v>0</v>
      </c>
      <c r="R1002" s="102"/>
      <c r="S1002" s="103" t="n">
        <v>200</v>
      </c>
      <c r="T1002" s="109"/>
      <c r="U1002" s="105" t="e">
        <f aca="false">IF(EXACT(O1002,Y1002),M1002,M1002*(1-'Расчет ПРЕДЗАКАЗ'!$D$10))</f>
        <v>#NAME?</v>
      </c>
      <c r="V1002" s="105" t="e">
        <f aca="false">P1002*U1002</f>
        <v>#NAME?</v>
      </c>
      <c r="W1002" s="105" t="e">
        <f aca="false">IF(EXACT(O1002,Y1002),M1002,M1002*(1-'Расчет Прайс'!$D$10))</f>
        <v>#NAME?</v>
      </c>
      <c r="X1002" s="105" t="e">
        <f aca="false">P1002*W1002</f>
        <v>#NAME?</v>
      </c>
      <c r="Y1002" s="106" t="s">
        <v>101</v>
      </c>
      <c r="Z1002" s="107" t="n">
        <f aca="false">IF(EXACT(O1002;Y1002);Q1002;0)</f>
        <v>0</v>
      </c>
      <c r="AA1002" s="107" t="n">
        <f aca="false">IF(Z1002=0;Q1002;0)</f>
        <v>0</v>
      </c>
      <c r="AB1002" s="108" t="e">
        <f aca="false">IF(U1002=0;"";L1002/U1002-1)</f>
        <v>#NAME?</v>
      </c>
      <c r="AC1002" s="108" t="e">
        <f aca="false">IF(W1002=0;"";L1002/W1002-1)</f>
        <v>#NAME?</v>
      </c>
    </row>
    <row collapsed="false" customFormat="false" customHeight="true" hidden="false" ht="50.1" outlineLevel="0" r="1003">
      <c r="A1003" s="88"/>
      <c r="B1003" s="88"/>
      <c r="C1003" s="89"/>
      <c r="D1003" s="89"/>
      <c r="E1003" s="90"/>
      <c r="F1003" s="91"/>
      <c r="G1003" s="92"/>
      <c r="H1003" s="93"/>
      <c r="I1003" s="94"/>
      <c r="J1003" s="95"/>
      <c r="K1003" s="96" t="s">
        <v>104</v>
      </c>
      <c r="L1003" s="97" t="n">
        <v>10390</v>
      </c>
      <c r="M1003" s="98" t="n">
        <v>6490</v>
      </c>
      <c r="N1003" s="99" t="s">
        <v>681</v>
      </c>
      <c r="O1003" s="100"/>
      <c r="P1003" s="101"/>
      <c r="Q1003" s="97" t="n">
        <f aca="false">P1003*M1003</f>
        <v>0</v>
      </c>
      <c r="R1003" s="102"/>
      <c r="S1003" s="103" t="n">
        <v>346</v>
      </c>
      <c r="T1003" s="109"/>
      <c r="U1003" s="105" t="e">
        <f aca="false">IF(EXACT(O1003,Y1003),M1003,M1003*(1-'Расчет ПРЕДЗАКАЗ'!$D$10))</f>
        <v>#NAME?</v>
      </c>
      <c r="V1003" s="105" t="e">
        <f aca="false">P1003*U1003</f>
        <v>#NAME?</v>
      </c>
      <c r="W1003" s="105" t="e">
        <f aca="false">IF(EXACT(O1003,Y1003),M1003,M1003*(1-'Расчет Прайс'!$D$10))</f>
        <v>#NAME?</v>
      </c>
      <c r="X1003" s="105" t="e">
        <f aca="false">P1003*W1003</f>
        <v>#NAME?</v>
      </c>
      <c r="Y1003" s="106" t="s">
        <v>101</v>
      </c>
      <c r="Z1003" s="107" t="n">
        <f aca="false">IF(EXACT(O1003;Y1003);Q1003;0)</f>
        <v>0</v>
      </c>
      <c r="AA1003" s="107" t="n">
        <f aca="false">IF(Z1003=0;Q1003;0)</f>
        <v>0</v>
      </c>
      <c r="AB1003" s="108" t="e">
        <f aca="false">IF(U1003=0;"";L1003/U1003-1)</f>
        <v>#NAME?</v>
      </c>
      <c r="AC1003" s="108" t="e">
        <f aca="false">IF(W1003=0;"";L1003/W1003-1)</f>
        <v>#NAME?</v>
      </c>
    </row>
    <row collapsed="false" customFormat="false" customHeight="true" hidden="false" ht="50.1" outlineLevel="0" r="1004">
      <c r="A1004" s="88"/>
      <c r="B1004" s="88"/>
      <c r="C1004" s="89"/>
      <c r="D1004" s="89"/>
      <c r="E1004" s="90"/>
      <c r="F1004" s="91"/>
      <c r="G1004" s="92"/>
      <c r="H1004" s="93"/>
      <c r="I1004" s="94"/>
      <c r="J1004" s="95"/>
      <c r="K1004" s="96" t="s">
        <v>106</v>
      </c>
      <c r="L1004" s="97" t="n">
        <v>10390</v>
      </c>
      <c r="M1004" s="98" t="n">
        <v>6490</v>
      </c>
      <c r="N1004" s="99" t="s">
        <v>682</v>
      </c>
      <c r="O1004" s="100"/>
      <c r="P1004" s="101"/>
      <c r="Q1004" s="97" t="n">
        <f aca="false">P1004*M1004</f>
        <v>0</v>
      </c>
      <c r="R1004" s="102"/>
      <c r="S1004" s="103" t="n">
        <v>330</v>
      </c>
      <c r="T1004" s="109"/>
      <c r="U1004" s="105" t="e">
        <f aca="false">IF(EXACT(O1004,Y1004),M1004,M1004*(1-'Расчет ПРЕДЗАКАЗ'!$D$10))</f>
        <v>#NAME?</v>
      </c>
      <c r="V1004" s="105" t="e">
        <f aca="false">P1004*U1004</f>
        <v>#NAME?</v>
      </c>
      <c r="W1004" s="105" t="e">
        <f aca="false">IF(EXACT(O1004,Y1004),M1004,M1004*(1-'Расчет Прайс'!$D$10))</f>
        <v>#NAME?</v>
      </c>
      <c r="X1004" s="105" t="e">
        <f aca="false">P1004*W1004</f>
        <v>#NAME?</v>
      </c>
      <c r="Y1004" s="106" t="s">
        <v>101</v>
      </c>
      <c r="Z1004" s="107" t="n">
        <f aca="false">IF(EXACT(O1004;Y1004);Q1004;0)</f>
        <v>0</v>
      </c>
      <c r="AA1004" s="107" t="n">
        <f aca="false">IF(Z1004=0;Q1004;0)</f>
        <v>0</v>
      </c>
      <c r="AB1004" s="108" t="e">
        <f aca="false">IF(U1004=0;"";L1004/U1004-1)</f>
        <v>#NAME?</v>
      </c>
      <c r="AC1004" s="108" t="e">
        <f aca="false">IF(W1004=0;"";L1004/W1004-1)</f>
        <v>#NAME?</v>
      </c>
    </row>
    <row collapsed="false" customFormat="false" customHeight="true" hidden="false" ht="50.1" outlineLevel="0" r="1005">
      <c r="A1005" s="88"/>
      <c r="B1005" s="88"/>
      <c r="C1005" s="89"/>
      <c r="D1005" s="89"/>
      <c r="E1005" s="90"/>
      <c r="F1005" s="91"/>
      <c r="G1005" s="92"/>
      <c r="H1005" s="93"/>
      <c r="I1005" s="94"/>
      <c r="J1005" s="95"/>
      <c r="K1005" s="96" t="s">
        <v>108</v>
      </c>
      <c r="L1005" s="97" t="n">
        <v>10390</v>
      </c>
      <c r="M1005" s="98" t="n">
        <v>6490</v>
      </c>
      <c r="N1005" s="99" t="s">
        <v>683</v>
      </c>
      <c r="O1005" s="100"/>
      <c r="P1005" s="101"/>
      <c r="Q1005" s="97" t="n">
        <f aca="false">P1005*M1005</f>
        <v>0</v>
      </c>
      <c r="R1005" s="102"/>
      <c r="S1005" s="103" t="n">
        <v>177</v>
      </c>
      <c r="T1005" s="109"/>
      <c r="U1005" s="105" t="e">
        <f aca="false">IF(EXACT(O1005,Y1005),M1005,M1005*(1-'Расчет ПРЕДЗАКАЗ'!$D$10))</f>
        <v>#NAME?</v>
      </c>
      <c r="V1005" s="105" t="e">
        <f aca="false">P1005*U1005</f>
        <v>#NAME?</v>
      </c>
      <c r="W1005" s="105" t="e">
        <f aca="false">IF(EXACT(O1005,Y1005),M1005,M1005*(1-'Расчет Прайс'!$D$10))</f>
        <v>#NAME?</v>
      </c>
      <c r="X1005" s="105" t="e">
        <f aca="false">P1005*W1005</f>
        <v>#NAME?</v>
      </c>
      <c r="Y1005" s="106" t="s">
        <v>101</v>
      </c>
      <c r="Z1005" s="107" t="n">
        <f aca="false">IF(EXACT(O1005;Y1005);Q1005;0)</f>
        <v>0</v>
      </c>
      <c r="AA1005" s="107" t="n">
        <f aca="false">IF(Z1005=0;Q1005;0)</f>
        <v>0</v>
      </c>
      <c r="AB1005" s="108" t="e">
        <f aca="false">IF(U1005=0;"";L1005/U1005-1)</f>
        <v>#NAME?</v>
      </c>
      <c r="AC1005" s="108" t="e">
        <f aca="false">IF(W1005=0;"";L1005/W1005-1)</f>
        <v>#NAME?</v>
      </c>
    </row>
    <row collapsed="false" customFormat="false" customHeight="true" hidden="false" ht="50.1" outlineLevel="0" r="1006">
      <c r="A1006" s="88"/>
      <c r="B1006" s="88"/>
      <c r="C1006" s="89"/>
      <c r="D1006" s="89"/>
      <c r="E1006" s="90"/>
      <c r="F1006" s="91"/>
      <c r="G1006" s="92"/>
      <c r="H1006" s="93"/>
      <c r="I1006" s="94"/>
      <c r="J1006" s="95"/>
      <c r="K1006" s="96" t="s">
        <v>110</v>
      </c>
      <c r="L1006" s="97" t="n">
        <v>10390</v>
      </c>
      <c r="M1006" s="98" t="n">
        <v>6490</v>
      </c>
      <c r="N1006" s="99" t="s">
        <v>684</v>
      </c>
      <c r="O1006" s="100"/>
      <c r="P1006" s="101"/>
      <c r="Q1006" s="97" t="n">
        <f aca="false">P1006*M1006</f>
        <v>0</v>
      </c>
      <c r="R1006" s="102"/>
      <c r="S1006" s="103" t="n">
        <v>140</v>
      </c>
      <c r="T1006" s="109"/>
      <c r="U1006" s="105" t="e">
        <f aca="false">IF(EXACT(O1006,Y1006),M1006,M1006*(1-'Расчет ПРЕДЗАКАЗ'!$D$10))</f>
        <v>#NAME?</v>
      </c>
      <c r="V1006" s="105" t="e">
        <f aca="false">P1006*U1006</f>
        <v>#NAME?</v>
      </c>
      <c r="W1006" s="105" t="e">
        <f aca="false">IF(EXACT(O1006,Y1006),M1006,M1006*(1-'Расчет Прайс'!$D$10))</f>
        <v>#NAME?</v>
      </c>
      <c r="X1006" s="105" t="e">
        <f aca="false">P1006*W1006</f>
        <v>#NAME?</v>
      </c>
      <c r="Y1006" s="106" t="s">
        <v>101</v>
      </c>
      <c r="Z1006" s="107" t="n">
        <f aca="false">IF(EXACT(O1006;Y1006);Q1006;0)</f>
        <v>0</v>
      </c>
      <c r="AA1006" s="107" t="n">
        <f aca="false">IF(Z1006=0;Q1006;0)</f>
        <v>0</v>
      </c>
      <c r="AB1006" s="108" t="e">
        <f aca="false">IF(U1006=0;"";L1006/U1006-1)</f>
        <v>#NAME?</v>
      </c>
      <c r="AC1006" s="108" t="e">
        <f aca="false">IF(W1006=0;"";L1006/W1006-1)</f>
        <v>#NAME?</v>
      </c>
    </row>
    <row collapsed="false" customFormat="false" customHeight="true" hidden="false" ht="50.1" outlineLevel="0" r="1007">
      <c r="A1007" s="88"/>
      <c r="B1007" s="88"/>
      <c r="C1007" s="89"/>
      <c r="D1007" s="89"/>
      <c r="E1007" s="90"/>
      <c r="F1007" s="91"/>
      <c r="G1007" s="92"/>
      <c r="H1007" s="93"/>
      <c r="I1007" s="94"/>
      <c r="J1007" s="95"/>
      <c r="K1007" s="96" t="s">
        <v>112</v>
      </c>
      <c r="L1007" s="97" t="n">
        <v>10390</v>
      </c>
      <c r="M1007" s="98" t="n">
        <v>6490</v>
      </c>
      <c r="N1007" s="99" t="s">
        <v>685</v>
      </c>
      <c r="O1007" s="100"/>
      <c r="P1007" s="101"/>
      <c r="Q1007" s="97" t="n">
        <f aca="false">P1007*M1007</f>
        <v>0</v>
      </c>
      <c r="R1007" s="102"/>
      <c r="S1007" s="103" t="n">
        <v>10</v>
      </c>
      <c r="T1007" s="109"/>
      <c r="U1007" s="105" t="e">
        <f aca="false">IF(EXACT(O1007,Y1007),M1007,M1007*(1-'Расчет ПРЕДЗАКАЗ'!$D$10))</f>
        <v>#NAME?</v>
      </c>
      <c r="V1007" s="105" t="e">
        <f aca="false">P1007*U1007</f>
        <v>#NAME?</v>
      </c>
      <c r="W1007" s="105" t="e">
        <f aca="false">IF(EXACT(O1007,Y1007),M1007,M1007*(1-'Расчет Прайс'!$D$10))</f>
        <v>#NAME?</v>
      </c>
      <c r="X1007" s="105" t="e">
        <f aca="false">P1007*W1007</f>
        <v>#NAME?</v>
      </c>
      <c r="Y1007" s="106" t="s">
        <v>101</v>
      </c>
      <c r="Z1007" s="107" t="n">
        <f aca="false">IF(EXACT(O1007;Y1007);Q1007;0)</f>
        <v>0</v>
      </c>
      <c r="AA1007" s="107" t="n">
        <f aca="false">IF(Z1007=0;Q1007;0)</f>
        <v>0</v>
      </c>
      <c r="AB1007" s="108" t="e">
        <f aca="false">IF(U1007=0;"";L1007/U1007-1)</f>
        <v>#NAME?</v>
      </c>
      <c r="AC1007" s="108" t="e">
        <f aca="false">IF(W1007=0;"";L1007/W1007-1)</f>
        <v>#NAME?</v>
      </c>
    </row>
    <row collapsed="false" customFormat="false" customHeight="true" hidden="false" ht="50.1" outlineLevel="0" r="1008">
      <c r="A1008" s="88"/>
      <c r="B1008" s="88"/>
      <c r="C1008" s="89"/>
      <c r="D1008" s="89"/>
      <c r="E1008" s="90"/>
      <c r="F1008" s="91"/>
      <c r="G1008" s="92"/>
      <c r="H1008" s="93"/>
      <c r="I1008" s="94"/>
      <c r="J1008" s="95"/>
      <c r="K1008" s="96"/>
      <c r="L1008" s="97"/>
      <c r="M1008" s="98"/>
      <c r="N1008" s="99"/>
      <c r="O1008" s="100"/>
      <c r="P1008" s="101"/>
      <c r="Q1008" s="97" t="n">
        <f aca="false">P1008*M1008</f>
        <v>0</v>
      </c>
      <c r="R1008" s="102"/>
      <c r="S1008" s="103"/>
      <c r="T1008" s="109"/>
      <c r="U1008" s="105" t="e">
        <f aca="false">IF(EXACT(O1008,Y1008),M1008,M1008*(1-'Расчет ПРЕДЗАКАЗ'!$D$10))</f>
        <v>#NAME?</v>
      </c>
      <c r="V1008" s="105" t="e">
        <f aca="false">P1008*U1008</f>
        <v>#NAME?</v>
      </c>
      <c r="W1008" s="105" t="e">
        <f aca="false">IF(EXACT(O1008,Y1008),M1008,M1008*(1-'Расчет Прайс'!$D$10))</f>
        <v>#NAME?</v>
      </c>
      <c r="X1008" s="105" t="e">
        <f aca="false">P1008*W1008</f>
        <v>#NAME?</v>
      </c>
      <c r="Y1008" s="106" t="s">
        <v>101</v>
      </c>
      <c r="Z1008" s="107" t="n">
        <f aca="false">IF(EXACT(O1008;Y1008);Q1008;0)</f>
        <v>0</v>
      </c>
      <c r="AA1008" s="107" t="n">
        <f aca="false">IF(Z1008=0;Q1008;0)</f>
        <v>0</v>
      </c>
      <c r="AB1008" s="108" t="e">
        <f aca="false">IF(U1008=0;"";L1008/U1008-1)</f>
        <v>#NAME?</v>
      </c>
      <c r="AC1008" s="108" t="e">
        <f aca="false">IF(W1008=0;"";L1008/W1008-1)</f>
        <v>#NAME?</v>
      </c>
    </row>
    <row collapsed="false" customFormat="false" customHeight="true" hidden="false" ht="50.1" outlineLevel="0" r="1009">
      <c r="A1009" s="88"/>
      <c r="B1009" s="88"/>
      <c r="C1009" s="89"/>
      <c r="D1009" s="89"/>
      <c r="E1009" s="90"/>
      <c r="F1009" s="91"/>
      <c r="G1009" s="92"/>
      <c r="H1009" s="93"/>
      <c r="I1009" s="94"/>
      <c r="J1009" s="95"/>
      <c r="K1009" s="96"/>
      <c r="L1009" s="97"/>
      <c r="M1009" s="98"/>
      <c r="N1009" s="112"/>
      <c r="O1009" s="100"/>
      <c r="P1009" s="101"/>
      <c r="Q1009" s="97" t="n">
        <f aca="false">P1009*M1009</f>
        <v>0</v>
      </c>
      <c r="R1009" s="110"/>
      <c r="S1009" s="103"/>
      <c r="T1009" s="111"/>
      <c r="U1009" s="105" t="e">
        <f aca="false">IF(EXACT(O1009,Y1009),M1009,M1009*(1-'Расчет ПРЕДЗАКАЗ'!$D$10))</f>
        <v>#NAME?</v>
      </c>
      <c r="V1009" s="105" t="e">
        <f aca="false">P1009*U1009</f>
        <v>#NAME?</v>
      </c>
      <c r="W1009" s="105" t="e">
        <f aca="false">IF(EXACT(O1009,Y1009),M1009,M1009*(1-'Расчет Прайс'!$D$10))</f>
        <v>#NAME?</v>
      </c>
      <c r="X1009" s="105" t="e">
        <f aca="false">P1009*W1009</f>
        <v>#NAME?</v>
      </c>
      <c r="Y1009" s="106" t="s">
        <v>101</v>
      </c>
      <c r="Z1009" s="107" t="n">
        <f aca="false">IF(EXACT(O1009;Y1009);Q1009;0)</f>
        <v>0</v>
      </c>
      <c r="AA1009" s="107" t="n">
        <f aca="false">IF(Z1009=0;Q1009;0)</f>
        <v>0</v>
      </c>
      <c r="AB1009" s="108" t="e">
        <f aca="false">IF(U1009=0;"";L1009/U1009-1)</f>
        <v>#NAME?</v>
      </c>
      <c r="AC1009" s="108" t="e">
        <f aca="false">IF(W1009=0;"";L1009/W1009-1)</f>
        <v>#NAME?</v>
      </c>
    </row>
    <row collapsed="false" customFormat="false" customHeight="true" hidden="false" ht="50.1" outlineLevel="0" r="1010">
      <c r="A1010" s="88"/>
      <c r="B1010" s="88"/>
      <c r="C1010" s="89"/>
      <c r="D1010" s="89"/>
      <c r="E1010" s="90"/>
      <c r="F1010" s="91"/>
      <c r="G1010" s="92"/>
      <c r="H1010" s="93"/>
      <c r="I1010" s="94"/>
      <c r="J1010" s="95"/>
      <c r="K1010" s="96"/>
      <c r="L1010" s="97"/>
      <c r="M1010" s="98"/>
      <c r="N1010" s="112"/>
      <c r="O1010" s="100"/>
      <c r="P1010" s="101"/>
      <c r="Q1010" s="97" t="n">
        <f aca="false">P1010*M1010</f>
        <v>0</v>
      </c>
      <c r="R1010" s="110"/>
      <c r="S1010" s="103"/>
      <c r="T1010" s="111"/>
      <c r="U1010" s="105" t="e">
        <f aca="false">IF(EXACT(O1010,Y1010),M1010,M1010*(1-'Расчет ПРЕДЗАКАЗ'!$D$10))</f>
        <v>#NAME?</v>
      </c>
      <c r="V1010" s="105" t="e">
        <f aca="false">P1010*U1010</f>
        <v>#NAME?</v>
      </c>
      <c r="W1010" s="105" t="e">
        <f aca="false">IF(EXACT(O1010,Y1010),M1010,M1010*(1-'Расчет Прайс'!$D$10))</f>
        <v>#NAME?</v>
      </c>
      <c r="X1010" s="105" t="e">
        <f aca="false">P1010*W1010</f>
        <v>#NAME?</v>
      </c>
      <c r="Y1010" s="106" t="s">
        <v>101</v>
      </c>
      <c r="Z1010" s="107" t="n">
        <f aca="false">IF(EXACT(O1010;Y1010);Q1010;0)</f>
        <v>0</v>
      </c>
      <c r="AA1010" s="107" t="n">
        <f aca="false">IF(Z1010=0;Q1010;0)</f>
        <v>0</v>
      </c>
      <c r="AB1010" s="108" t="e">
        <f aca="false">IF(U1010=0;"";L1010/U1010-1)</f>
        <v>#NAME?</v>
      </c>
      <c r="AC1010" s="108" t="e">
        <f aca="false">IF(W1010=0;"";L1010/W1010-1)</f>
        <v>#NAME?</v>
      </c>
    </row>
    <row collapsed="false" customFormat="false" customHeight="true" hidden="false" ht="50.1" outlineLevel="0" r="1011">
      <c r="A1011" s="88"/>
      <c r="B1011" s="88"/>
      <c r="C1011" s="89"/>
      <c r="D1011" s="89"/>
      <c r="E1011" s="90"/>
      <c r="F1011" s="91"/>
      <c r="G1011" s="92"/>
      <c r="H1011" s="93"/>
      <c r="I1011" s="94"/>
      <c r="J1011" s="95"/>
      <c r="K1011" s="96"/>
      <c r="L1011" s="97"/>
      <c r="M1011" s="98"/>
      <c r="N1011" s="110"/>
      <c r="O1011" s="100"/>
      <c r="P1011" s="101"/>
      <c r="Q1011" s="97" t="n">
        <f aca="false">P1011*M1011</f>
        <v>0</v>
      </c>
      <c r="R1011" s="110"/>
      <c r="S1011" s="103"/>
      <c r="T1011" s="111"/>
      <c r="U1011" s="105" t="e">
        <f aca="false">IF(EXACT(O1011,Y1011),M1011,M1011*(1-'Расчет ПРЕДЗАКАЗ'!$D$10))</f>
        <v>#NAME?</v>
      </c>
      <c r="V1011" s="105" t="e">
        <f aca="false">P1011*U1011</f>
        <v>#NAME?</v>
      </c>
      <c r="W1011" s="105" t="e">
        <f aca="false">IF(EXACT(O1011,Y1011),M1011,M1011*(1-'Расчет Прайс'!$D$10))</f>
        <v>#NAME?</v>
      </c>
      <c r="X1011" s="105" t="e">
        <f aca="false">P1011*W1011</f>
        <v>#NAME?</v>
      </c>
      <c r="Y1011" s="106" t="s">
        <v>101</v>
      </c>
      <c r="Z1011" s="107" t="n">
        <f aca="false">IF(EXACT(O1011;Y1011);Q1011;0)</f>
        <v>0</v>
      </c>
      <c r="AA1011" s="107" t="n">
        <f aca="false">IF(Z1011=0;Q1011;0)</f>
        <v>0</v>
      </c>
      <c r="AB1011" s="108" t="e">
        <f aca="false">IF(U1011=0;"";L1011/U1011-1)</f>
        <v>#NAME?</v>
      </c>
      <c r="AC1011" s="108" t="e">
        <f aca="false">IF(W1011=0;"";L1011/W1011-1)</f>
        <v>#NAME?</v>
      </c>
    </row>
    <row collapsed="false" customFormat="false" customHeight="true" hidden="false" ht="50.1" outlineLevel="0" r="1012">
      <c r="A1012" s="88"/>
      <c r="B1012" s="88"/>
      <c r="C1012" s="89"/>
      <c r="D1012" s="89"/>
      <c r="E1012" s="90"/>
      <c r="F1012" s="91"/>
      <c r="G1012" s="92"/>
      <c r="H1012" s="93"/>
      <c r="I1012" s="94"/>
      <c r="J1012" s="95"/>
      <c r="K1012" s="96"/>
      <c r="L1012" s="97"/>
      <c r="M1012" s="98"/>
      <c r="N1012" s="110"/>
      <c r="O1012" s="100"/>
      <c r="P1012" s="101"/>
      <c r="Q1012" s="97" t="n">
        <f aca="false">P1012*M1012</f>
        <v>0</v>
      </c>
      <c r="R1012" s="110"/>
      <c r="S1012" s="103"/>
      <c r="T1012" s="111"/>
      <c r="U1012" s="105" t="e">
        <f aca="false">IF(EXACT(O1012,Y1012),M1012,M1012*(1-'Расчет ПРЕДЗАКАЗ'!$D$10))</f>
        <v>#NAME?</v>
      </c>
      <c r="V1012" s="105" t="e">
        <f aca="false">P1012*U1012</f>
        <v>#NAME?</v>
      </c>
      <c r="W1012" s="105" t="e">
        <f aca="false">IF(EXACT(O1012,Y1012),M1012,M1012*(1-'Расчет Прайс'!$D$10))</f>
        <v>#NAME?</v>
      </c>
      <c r="X1012" s="105" t="e">
        <f aca="false">P1012*W1012</f>
        <v>#NAME?</v>
      </c>
      <c r="Y1012" s="106" t="s">
        <v>101</v>
      </c>
      <c r="Z1012" s="107" t="n">
        <f aca="false">IF(EXACT(O1012;Y1012);Q1012;0)</f>
        <v>0</v>
      </c>
      <c r="AA1012" s="107" t="n">
        <f aca="false">IF(Z1012=0;Q1012;0)</f>
        <v>0</v>
      </c>
      <c r="AB1012" s="108" t="e">
        <f aca="false">IF(U1012=0;"";L1012/U1012-1)</f>
        <v>#NAME?</v>
      </c>
      <c r="AC1012" s="108" t="e">
        <f aca="false">IF(W1012=0;"";L1012/W1012-1)</f>
        <v>#NAME?</v>
      </c>
    </row>
    <row collapsed="false" customFormat="false" customHeight="true" hidden="false" ht="50.1" outlineLevel="0" r="1013">
      <c r="A1013" s="88"/>
      <c r="B1013" s="88"/>
      <c r="C1013" s="89"/>
      <c r="D1013" s="89"/>
      <c r="E1013" s="90"/>
      <c r="F1013" s="91"/>
      <c r="G1013" s="92"/>
      <c r="H1013" s="93"/>
      <c r="I1013" s="94"/>
      <c r="J1013" s="95"/>
      <c r="K1013" s="96"/>
      <c r="L1013" s="97"/>
      <c r="M1013" s="98"/>
      <c r="N1013" s="110"/>
      <c r="O1013" s="100"/>
      <c r="P1013" s="101"/>
      <c r="Q1013" s="97" t="n">
        <f aca="false">P1013*M1013</f>
        <v>0</v>
      </c>
      <c r="R1013" s="110"/>
      <c r="S1013" s="103"/>
      <c r="T1013" s="111"/>
      <c r="U1013" s="105" t="e">
        <f aca="false">IF(EXACT(O1013,Y1013),M1013,M1013*(1-'Расчет ПРЕДЗАКАЗ'!$D$10))</f>
        <v>#NAME?</v>
      </c>
      <c r="V1013" s="105" t="e">
        <f aca="false">P1013*U1013</f>
        <v>#NAME?</v>
      </c>
      <c r="W1013" s="105" t="e">
        <f aca="false">IF(EXACT(O1013,Y1013),M1013,M1013*(1-'Расчет Прайс'!$D$10))</f>
        <v>#NAME?</v>
      </c>
      <c r="X1013" s="105" t="e">
        <f aca="false">P1013*W1013</f>
        <v>#NAME?</v>
      </c>
      <c r="Y1013" s="106" t="s">
        <v>101</v>
      </c>
      <c r="Z1013" s="107" t="n">
        <f aca="false">IF(EXACT(O1013;Y1013);Q1013;0)</f>
        <v>0</v>
      </c>
      <c r="AA1013" s="107" t="n">
        <f aca="false">IF(Z1013=0;Q1013;0)</f>
        <v>0</v>
      </c>
      <c r="AB1013" s="108" t="e">
        <f aca="false">IF(U1013=0;"";L1013/U1013-1)</f>
        <v>#NAME?</v>
      </c>
      <c r="AC1013" s="108" t="e">
        <f aca="false">IF(W1013=0;"";L1013/W1013-1)</f>
        <v>#NAME?</v>
      </c>
    </row>
    <row collapsed="false" customFormat="false" customHeight="true" hidden="false" ht="50.1" outlineLevel="0" r="1014">
      <c r="A1014" s="88"/>
      <c r="B1014" s="88"/>
      <c r="C1014" s="89"/>
      <c r="D1014" s="89"/>
      <c r="E1014" s="90"/>
      <c r="F1014" s="91"/>
      <c r="G1014" s="92"/>
      <c r="H1014" s="93"/>
      <c r="I1014" s="94"/>
      <c r="J1014" s="95"/>
      <c r="K1014" s="96"/>
      <c r="L1014" s="97"/>
      <c r="M1014" s="98"/>
      <c r="N1014" s="110"/>
      <c r="O1014" s="100"/>
      <c r="P1014" s="101"/>
      <c r="Q1014" s="97" t="n">
        <f aca="false">P1014*M1014</f>
        <v>0</v>
      </c>
      <c r="R1014" s="110"/>
      <c r="S1014" s="103"/>
      <c r="T1014" s="111"/>
      <c r="U1014" s="105" t="e">
        <f aca="false">IF(EXACT(O1014,Y1014),M1014,M1014*(1-'Расчет ПРЕДЗАКАЗ'!$D$10))</f>
        <v>#NAME?</v>
      </c>
      <c r="V1014" s="105" t="e">
        <f aca="false">P1014*U1014</f>
        <v>#NAME?</v>
      </c>
      <c r="W1014" s="105" t="e">
        <f aca="false">IF(EXACT(O1014,Y1014),M1014,M1014*(1-'Расчет Прайс'!$D$10))</f>
        <v>#NAME?</v>
      </c>
      <c r="X1014" s="105" t="e">
        <f aca="false">P1014*W1014</f>
        <v>#NAME?</v>
      </c>
      <c r="Y1014" s="106" t="s">
        <v>101</v>
      </c>
      <c r="Z1014" s="107" t="n">
        <f aca="false">IF(EXACT(O1014;Y1014);Q1014;0)</f>
        <v>0</v>
      </c>
      <c r="AA1014" s="107" t="n">
        <f aca="false">IF(Z1014=0;Q1014;0)</f>
        <v>0</v>
      </c>
      <c r="AB1014" s="108" t="e">
        <f aca="false">IF(U1014=0;"";L1014/U1014-1)</f>
        <v>#NAME?</v>
      </c>
      <c r="AC1014" s="108" t="e">
        <f aca="false">IF(W1014=0;"";L1014/W1014-1)</f>
        <v>#NAME?</v>
      </c>
    </row>
    <row collapsed="false" customFormat="false" customHeight="true" hidden="false" ht="11.25" outlineLevel="0" r="1015"/>
    <row collapsed="false" customFormat="false" customHeight="true" hidden="false" ht="50.1" outlineLevel="0" r="1016">
      <c r="A1016" s="88" t="n">
        <v>226</v>
      </c>
      <c r="B1016" s="88" t="s">
        <v>686</v>
      </c>
      <c r="C1016" s="89" t="s">
        <v>687</v>
      </c>
      <c r="D1016" s="89" t="s">
        <v>93</v>
      </c>
      <c r="E1016" s="90" t="s">
        <v>93</v>
      </c>
      <c r="F1016" s="91" t="s">
        <v>642</v>
      </c>
      <c r="G1016" s="92" t="s">
        <v>688</v>
      </c>
      <c r="H1016" s="93" t="s">
        <v>689</v>
      </c>
      <c r="I1016" s="94" t="s">
        <v>677</v>
      </c>
      <c r="J1016" s="95" t="s">
        <v>98</v>
      </c>
      <c r="K1016" s="96" t="s">
        <v>99</v>
      </c>
      <c r="L1016" s="97" t="n">
        <v>11060</v>
      </c>
      <c r="M1016" s="98" t="n">
        <v>6910</v>
      </c>
      <c r="N1016" s="99" t="s">
        <v>690</v>
      </c>
      <c r="O1016" s="100"/>
      <c r="P1016" s="101"/>
      <c r="Q1016" s="97" t="n">
        <f aca="false">P1016*M1016</f>
        <v>0</v>
      </c>
      <c r="R1016" s="102"/>
      <c r="S1016" s="103" t="n">
        <v>281</v>
      </c>
      <c r="T1016" s="104"/>
      <c r="U1016" s="105" t="e">
        <f aca="false">IF(EXACT(O1016,Y1016),M1016,M1016*(1-'Расчет ПРЕДЗАКАЗ'!$D$10))</f>
        <v>#NAME?</v>
      </c>
      <c r="V1016" s="105" t="e">
        <f aca="false">P1016*U1016</f>
        <v>#NAME?</v>
      </c>
      <c r="W1016" s="105" t="e">
        <f aca="false">IF(EXACT(O1016,Y1016),M1016,M1016*(1-'Расчет Прайс'!$D$10))</f>
        <v>#NAME?</v>
      </c>
      <c r="X1016" s="105" t="e">
        <f aca="false">P1016*W1016</f>
        <v>#NAME?</v>
      </c>
      <c r="Y1016" s="106" t="s">
        <v>101</v>
      </c>
      <c r="Z1016" s="107" t="n">
        <f aca="false">IF(EXACT(O1016;Y1016);Q1016;0)</f>
        <v>0</v>
      </c>
      <c r="AA1016" s="107" t="n">
        <f aca="false">IF(Z1016=0;Q1016;0)</f>
        <v>0</v>
      </c>
      <c r="AB1016" s="108" t="e">
        <f aca="false">IF(U1016=0,"",L1016/U1016-1)</f>
        <v>#NAME?</v>
      </c>
      <c r="AC1016" s="108" t="e">
        <f aca="false">IF(W1016=0,"",L1016/W1016-1)</f>
        <v>#NAME?</v>
      </c>
    </row>
    <row collapsed="false" customFormat="false" customHeight="true" hidden="false" ht="50.1" outlineLevel="0" r="1017">
      <c r="A1017" s="88"/>
      <c r="B1017" s="88"/>
      <c r="C1017" s="89"/>
      <c r="D1017" s="89"/>
      <c r="E1017" s="90"/>
      <c r="F1017" s="91"/>
      <c r="G1017" s="92"/>
      <c r="H1017" s="93"/>
      <c r="I1017" s="94"/>
      <c r="J1017" s="95"/>
      <c r="K1017" s="96" t="s">
        <v>102</v>
      </c>
      <c r="L1017" s="97" t="n">
        <v>11060</v>
      </c>
      <c r="M1017" s="98" t="n">
        <v>6910</v>
      </c>
      <c r="N1017" s="99" t="s">
        <v>691</v>
      </c>
      <c r="O1017" s="100"/>
      <c r="P1017" s="101"/>
      <c r="Q1017" s="97" t="n">
        <f aca="false">P1017*M1017</f>
        <v>0</v>
      </c>
      <c r="R1017" s="102"/>
      <c r="S1017" s="103" t="n">
        <v>791</v>
      </c>
      <c r="T1017" s="109"/>
      <c r="U1017" s="105" t="e">
        <f aca="false">IF(EXACT(O1017,Y1017),M1017,M1017*(1-'Расчет ПРЕДЗАКАЗ'!$D$10))</f>
        <v>#NAME?</v>
      </c>
      <c r="V1017" s="105" t="e">
        <f aca="false">P1017*U1017</f>
        <v>#NAME?</v>
      </c>
      <c r="W1017" s="105" t="e">
        <f aca="false">IF(EXACT(O1017,Y1017),M1017,M1017*(1-'Расчет Прайс'!$D$10))</f>
        <v>#NAME?</v>
      </c>
      <c r="X1017" s="105" t="e">
        <f aca="false">P1017*W1017</f>
        <v>#NAME?</v>
      </c>
      <c r="Y1017" s="106" t="s">
        <v>101</v>
      </c>
      <c r="Z1017" s="107" t="n">
        <f aca="false">IF(EXACT(O1017;Y1017);Q1017;0)</f>
        <v>0</v>
      </c>
      <c r="AA1017" s="107" t="n">
        <f aca="false">IF(Z1017=0;Q1017;0)</f>
        <v>0</v>
      </c>
      <c r="AB1017" s="108" t="e">
        <f aca="false">IF(U1017=0;"";L1017/U1017-1)</f>
        <v>#NAME?</v>
      </c>
      <c r="AC1017" s="108" t="e">
        <f aca="false">IF(W1017=0;"";L1017/W1017-1)</f>
        <v>#NAME?</v>
      </c>
    </row>
    <row collapsed="false" customFormat="false" customHeight="true" hidden="false" ht="50.1" outlineLevel="0" r="1018">
      <c r="A1018" s="88"/>
      <c r="B1018" s="88"/>
      <c r="C1018" s="89"/>
      <c r="D1018" s="89"/>
      <c r="E1018" s="90"/>
      <c r="F1018" s="91"/>
      <c r="G1018" s="92"/>
      <c r="H1018" s="93"/>
      <c r="I1018" s="94"/>
      <c r="J1018" s="95"/>
      <c r="K1018" s="96" t="s">
        <v>123</v>
      </c>
      <c r="L1018" s="97" t="n">
        <v>11060</v>
      </c>
      <c r="M1018" s="98" t="n">
        <v>6910</v>
      </c>
      <c r="N1018" s="99" t="s">
        <v>692</v>
      </c>
      <c r="O1018" s="100"/>
      <c r="P1018" s="101"/>
      <c r="Q1018" s="97" t="n">
        <f aca="false">P1018*M1018</f>
        <v>0</v>
      </c>
      <c r="R1018" s="102"/>
      <c r="S1018" s="103" t="n">
        <v>408</v>
      </c>
      <c r="T1018" s="109"/>
      <c r="U1018" s="105" t="e">
        <f aca="false">IF(EXACT(O1018,Y1018),M1018,M1018*(1-'Расчет ПРЕДЗАКАЗ'!$D$10))</f>
        <v>#NAME?</v>
      </c>
      <c r="V1018" s="105" t="e">
        <f aca="false">P1018*U1018</f>
        <v>#NAME?</v>
      </c>
      <c r="W1018" s="105" t="e">
        <f aca="false">IF(EXACT(O1018,Y1018),M1018,M1018*(1-'Расчет Прайс'!$D$10))</f>
        <v>#NAME?</v>
      </c>
      <c r="X1018" s="105" t="e">
        <f aca="false">P1018*W1018</f>
        <v>#NAME?</v>
      </c>
      <c r="Y1018" s="106" t="s">
        <v>101</v>
      </c>
      <c r="Z1018" s="107" t="n">
        <f aca="false">IF(EXACT(O1018;Y1018);Q1018;0)</f>
        <v>0</v>
      </c>
      <c r="AA1018" s="107" t="n">
        <f aca="false">IF(Z1018=0;Q1018;0)</f>
        <v>0</v>
      </c>
      <c r="AB1018" s="108" t="e">
        <f aca="false">IF(U1018=0;"";L1018/U1018-1)</f>
        <v>#NAME?</v>
      </c>
      <c r="AC1018" s="108" t="e">
        <f aca="false">IF(W1018=0;"";L1018/W1018-1)</f>
        <v>#NAME?</v>
      </c>
    </row>
    <row collapsed="false" customFormat="false" customHeight="true" hidden="false" ht="50.1" outlineLevel="0" r="1019">
      <c r="A1019" s="88"/>
      <c r="B1019" s="88"/>
      <c r="C1019" s="89"/>
      <c r="D1019" s="89"/>
      <c r="E1019" s="90"/>
      <c r="F1019" s="91"/>
      <c r="G1019" s="92"/>
      <c r="H1019" s="93"/>
      <c r="I1019" s="94"/>
      <c r="J1019" s="95"/>
      <c r="K1019" s="96" t="s">
        <v>104</v>
      </c>
      <c r="L1019" s="97" t="n">
        <v>11060</v>
      </c>
      <c r="M1019" s="98" t="n">
        <v>6910</v>
      </c>
      <c r="N1019" s="99" t="s">
        <v>693</v>
      </c>
      <c r="O1019" s="100"/>
      <c r="P1019" s="101"/>
      <c r="Q1019" s="97" t="n">
        <f aca="false">P1019*M1019</f>
        <v>0</v>
      </c>
      <c r="R1019" s="102"/>
      <c r="S1019" s="103" t="n">
        <v>606</v>
      </c>
      <c r="T1019" s="109"/>
      <c r="U1019" s="105" t="e">
        <f aca="false">IF(EXACT(O1019,Y1019),M1019,M1019*(1-'Расчет ПРЕДЗАКАЗ'!$D$10))</f>
        <v>#NAME?</v>
      </c>
      <c r="V1019" s="105" t="e">
        <f aca="false">P1019*U1019</f>
        <v>#NAME?</v>
      </c>
      <c r="W1019" s="105" t="e">
        <f aca="false">IF(EXACT(O1019,Y1019),M1019,M1019*(1-'Расчет Прайс'!$D$10))</f>
        <v>#NAME?</v>
      </c>
      <c r="X1019" s="105" t="e">
        <f aca="false">P1019*W1019</f>
        <v>#NAME?</v>
      </c>
      <c r="Y1019" s="106" t="s">
        <v>101</v>
      </c>
      <c r="Z1019" s="107" t="n">
        <f aca="false">IF(EXACT(O1019;Y1019);Q1019;0)</f>
        <v>0</v>
      </c>
      <c r="AA1019" s="107" t="n">
        <f aca="false">IF(Z1019=0;Q1019;0)</f>
        <v>0</v>
      </c>
      <c r="AB1019" s="108" t="e">
        <f aca="false">IF(U1019=0;"";L1019/U1019-1)</f>
        <v>#NAME?</v>
      </c>
      <c r="AC1019" s="108" t="e">
        <f aca="false">IF(W1019=0;"";L1019/W1019-1)</f>
        <v>#NAME?</v>
      </c>
    </row>
    <row collapsed="false" customFormat="false" customHeight="true" hidden="false" ht="50.1" outlineLevel="0" r="1020">
      <c r="A1020" s="88"/>
      <c r="B1020" s="88"/>
      <c r="C1020" s="89"/>
      <c r="D1020" s="89"/>
      <c r="E1020" s="90"/>
      <c r="F1020" s="91"/>
      <c r="G1020" s="92"/>
      <c r="H1020" s="93"/>
      <c r="I1020" s="94"/>
      <c r="J1020" s="95"/>
      <c r="K1020" s="96" t="s">
        <v>106</v>
      </c>
      <c r="L1020" s="97" t="n">
        <v>11060</v>
      </c>
      <c r="M1020" s="98" t="n">
        <v>6910</v>
      </c>
      <c r="N1020" s="99" t="s">
        <v>694</v>
      </c>
      <c r="O1020" s="100"/>
      <c r="P1020" s="101"/>
      <c r="Q1020" s="97" t="n">
        <f aca="false">P1020*M1020</f>
        <v>0</v>
      </c>
      <c r="R1020" s="102"/>
      <c r="S1020" s="103" t="n">
        <v>567</v>
      </c>
      <c r="T1020" s="109"/>
      <c r="U1020" s="105" t="e">
        <f aca="false">IF(EXACT(O1020,Y1020),M1020,M1020*(1-'Расчет ПРЕДЗАКАЗ'!$D$10))</f>
        <v>#NAME?</v>
      </c>
      <c r="V1020" s="105" t="e">
        <f aca="false">P1020*U1020</f>
        <v>#NAME?</v>
      </c>
      <c r="W1020" s="105" t="e">
        <f aca="false">IF(EXACT(O1020,Y1020),M1020,M1020*(1-'Расчет Прайс'!$D$10))</f>
        <v>#NAME?</v>
      </c>
      <c r="X1020" s="105" t="e">
        <f aca="false">P1020*W1020</f>
        <v>#NAME?</v>
      </c>
      <c r="Y1020" s="106" t="s">
        <v>101</v>
      </c>
      <c r="Z1020" s="107" t="n">
        <f aca="false">IF(EXACT(O1020;Y1020);Q1020;0)</f>
        <v>0</v>
      </c>
      <c r="AA1020" s="107" t="n">
        <f aca="false">IF(Z1020=0;Q1020;0)</f>
        <v>0</v>
      </c>
      <c r="AB1020" s="108" t="e">
        <f aca="false">IF(U1020=0;"";L1020/U1020-1)</f>
        <v>#NAME?</v>
      </c>
      <c r="AC1020" s="108" t="e">
        <f aca="false">IF(W1020=0;"";L1020/W1020-1)</f>
        <v>#NAME?</v>
      </c>
    </row>
    <row collapsed="false" customFormat="false" customHeight="true" hidden="false" ht="50.1" outlineLevel="0" r="1021">
      <c r="A1021" s="88"/>
      <c r="B1021" s="88"/>
      <c r="C1021" s="89"/>
      <c r="D1021" s="89"/>
      <c r="E1021" s="90"/>
      <c r="F1021" s="91"/>
      <c r="G1021" s="92"/>
      <c r="H1021" s="93"/>
      <c r="I1021" s="94"/>
      <c r="J1021" s="95"/>
      <c r="K1021" s="96" t="s">
        <v>108</v>
      </c>
      <c r="L1021" s="97" t="n">
        <v>11060</v>
      </c>
      <c r="M1021" s="98" t="n">
        <v>6910</v>
      </c>
      <c r="N1021" s="99" t="s">
        <v>695</v>
      </c>
      <c r="O1021" s="100"/>
      <c r="P1021" s="101"/>
      <c r="Q1021" s="97" t="n">
        <f aca="false">P1021*M1021</f>
        <v>0</v>
      </c>
      <c r="R1021" s="102"/>
      <c r="S1021" s="103" t="n">
        <v>278</v>
      </c>
      <c r="T1021" s="109"/>
      <c r="U1021" s="105" t="e">
        <f aca="false">IF(EXACT(O1021,Y1021),M1021,M1021*(1-'Расчет ПРЕДЗАКАЗ'!$D$10))</f>
        <v>#NAME?</v>
      </c>
      <c r="V1021" s="105" t="e">
        <f aca="false">P1021*U1021</f>
        <v>#NAME?</v>
      </c>
      <c r="W1021" s="105" t="e">
        <f aca="false">IF(EXACT(O1021,Y1021),M1021,M1021*(1-'Расчет Прайс'!$D$10))</f>
        <v>#NAME?</v>
      </c>
      <c r="X1021" s="105" t="e">
        <f aca="false">P1021*W1021</f>
        <v>#NAME?</v>
      </c>
      <c r="Y1021" s="106" t="s">
        <v>101</v>
      </c>
      <c r="Z1021" s="107" t="n">
        <f aca="false">IF(EXACT(O1021;Y1021);Q1021;0)</f>
        <v>0</v>
      </c>
      <c r="AA1021" s="107" t="n">
        <f aca="false">IF(Z1021=0;Q1021;0)</f>
        <v>0</v>
      </c>
      <c r="AB1021" s="108" t="e">
        <f aca="false">IF(U1021=0;"";L1021/U1021-1)</f>
        <v>#NAME?</v>
      </c>
      <c r="AC1021" s="108" t="e">
        <f aca="false">IF(W1021=0;"";L1021/W1021-1)</f>
        <v>#NAME?</v>
      </c>
    </row>
    <row collapsed="false" customFormat="false" customHeight="true" hidden="false" ht="50.1" outlineLevel="0" r="1022">
      <c r="A1022" s="88"/>
      <c r="B1022" s="88"/>
      <c r="C1022" s="89"/>
      <c r="D1022" s="89"/>
      <c r="E1022" s="90"/>
      <c r="F1022" s="91"/>
      <c r="G1022" s="92"/>
      <c r="H1022" s="93"/>
      <c r="I1022" s="94"/>
      <c r="J1022" s="95"/>
      <c r="K1022" s="96" t="s">
        <v>110</v>
      </c>
      <c r="L1022" s="97" t="n">
        <v>11060</v>
      </c>
      <c r="M1022" s="98" t="n">
        <v>6910</v>
      </c>
      <c r="N1022" s="99" t="s">
        <v>696</v>
      </c>
      <c r="O1022" s="100"/>
      <c r="P1022" s="101"/>
      <c r="Q1022" s="97" t="n">
        <f aca="false">P1022*M1022</f>
        <v>0</v>
      </c>
      <c r="R1022" s="102"/>
      <c r="S1022" s="103" t="n">
        <v>323</v>
      </c>
      <c r="T1022" s="109"/>
      <c r="U1022" s="105" t="e">
        <f aca="false">IF(EXACT(O1022,Y1022),M1022,M1022*(1-'Расчет ПРЕДЗАКАЗ'!$D$10))</f>
        <v>#NAME?</v>
      </c>
      <c r="V1022" s="105" t="e">
        <f aca="false">P1022*U1022</f>
        <v>#NAME?</v>
      </c>
      <c r="W1022" s="105" t="e">
        <f aca="false">IF(EXACT(O1022,Y1022),M1022,M1022*(1-'Расчет Прайс'!$D$10))</f>
        <v>#NAME?</v>
      </c>
      <c r="X1022" s="105" t="e">
        <f aca="false">P1022*W1022</f>
        <v>#NAME?</v>
      </c>
      <c r="Y1022" s="106" t="s">
        <v>101</v>
      </c>
      <c r="Z1022" s="107" t="n">
        <f aca="false">IF(EXACT(O1022;Y1022);Q1022;0)</f>
        <v>0</v>
      </c>
      <c r="AA1022" s="107" t="n">
        <f aca="false">IF(Z1022=0;Q1022;0)</f>
        <v>0</v>
      </c>
      <c r="AB1022" s="108" t="e">
        <f aca="false">IF(U1022=0;"";L1022/U1022-1)</f>
        <v>#NAME?</v>
      </c>
      <c r="AC1022" s="108" t="e">
        <f aca="false">IF(W1022=0;"";L1022/W1022-1)</f>
        <v>#NAME?</v>
      </c>
    </row>
    <row collapsed="false" customFormat="false" customHeight="true" hidden="false" ht="50.1" outlineLevel="0" r="1023">
      <c r="A1023" s="88"/>
      <c r="B1023" s="88"/>
      <c r="C1023" s="89"/>
      <c r="D1023" s="89"/>
      <c r="E1023" s="90"/>
      <c r="F1023" s="91"/>
      <c r="G1023" s="92"/>
      <c r="H1023" s="93"/>
      <c r="I1023" s="94"/>
      <c r="J1023" s="95"/>
      <c r="K1023" s="96" t="s">
        <v>112</v>
      </c>
      <c r="L1023" s="97" t="n">
        <v>11060</v>
      </c>
      <c r="M1023" s="98" t="n">
        <v>6910</v>
      </c>
      <c r="N1023" s="99" t="s">
        <v>697</v>
      </c>
      <c r="O1023" s="100"/>
      <c r="P1023" s="101"/>
      <c r="Q1023" s="97" t="n">
        <f aca="false">P1023*M1023</f>
        <v>0</v>
      </c>
      <c r="R1023" s="102"/>
      <c r="S1023" s="103" t="n">
        <v>111</v>
      </c>
      <c r="T1023" s="109"/>
      <c r="U1023" s="105" t="e">
        <f aca="false">IF(EXACT(O1023,Y1023),M1023,M1023*(1-'Расчет ПРЕДЗАКАЗ'!$D$10))</f>
        <v>#NAME?</v>
      </c>
      <c r="V1023" s="105" t="e">
        <f aca="false">P1023*U1023</f>
        <v>#NAME?</v>
      </c>
      <c r="W1023" s="105" t="e">
        <f aca="false">IF(EXACT(O1023,Y1023),M1023,M1023*(1-'Расчет Прайс'!$D$10))</f>
        <v>#NAME?</v>
      </c>
      <c r="X1023" s="105" t="e">
        <f aca="false">P1023*W1023</f>
        <v>#NAME?</v>
      </c>
      <c r="Y1023" s="106" t="s">
        <v>101</v>
      </c>
      <c r="Z1023" s="107" t="n">
        <f aca="false">IF(EXACT(O1023;Y1023);Q1023;0)</f>
        <v>0</v>
      </c>
      <c r="AA1023" s="107" t="n">
        <f aca="false">IF(Z1023=0;Q1023;0)</f>
        <v>0</v>
      </c>
      <c r="AB1023" s="108" t="e">
        <f aca="false">IF(U1023=0;"";L1023/U1023-1)</f>
        <v>#NAME?</v>
      </c>
      <c r="AC1023" s="108" t="e">
        <f aca="false">IF(W1023=0;"";L1023/W1023-1)</f>
        <v>#NAME?</v>
      </c>
    </row>
    <row collapsed="false" customFormat="false" customHeight="true" hidden="false" ht="50.1" outlineLevel="0" r="1024">
      <c r="A1024" s="88"/>
      <c r="B1024" s="88"/>
      <c r="C1024" s="89"/>
      <c r="D1024" s="89"/>
      <c r="E1024" s="90"/>
      <c r="F1024" s="91"/>
      <c r="G1024" s="92"/>
      <c r="H1024" s="93"/>
      <c r="I1024" s="94"/>
      <c r="J1024" s="95"/>
      <c r="K1024" s="96" t="s">
        <v>114</v>
      </c>
      <c r="L1024" s="97" t="n">
        <v>11060</v>
      </c>
      <c r="M1024" s="98" t="n">
        <v>6910</v>
      </c>
      <c r="N1024" s="99" t="s">
        <v>698</v>
      </c>
      <c r="O1024" s="100"/>
      <c r="P1024" s="101"/>
      <c r="Q1024" s="97" t="n">
        <f aca="false">P1024*M1024</f>
        <v>0</v>
      </c>
      <c r="R1024" s="102"/>
      <c r="S1024" s="103" t="n">
        <v>134</v>
      </c>
      <c r="T1024" s="109"/>
      <c r="U1024" s="105" t="e">
        <f aca="false">IF(EXACT(O1024,Y1024),M1024,M1024*(1-'Расчет ПРЕДЗАКАЗ'!$D$10))</f>
        <v>#NAME?</v>
      </c>
      <c r="V1024" s="105" t="e">
        <f aca="false">P1024*U1024</f>
        <v>#NAME?</v>
      </c>
      <c r="W1024" s="105" t="e">
        <f aca="false">IF(EXACT(O1024,Y1024),M1024,M1024*(1-'Расчет Прайс'!$D$10))</f>
        <v>#NAME?</v>
      </c>
      <c r="X1024" s="105" t="e">
        <f aca="false">P1024*W1024</f>
        <v>#NAME?</v>
      </c>
      <c r="Y1024" s="106" t="s">
        <v>101</v>
      </c>
      <c r="Z1024" s="107" t="n">
        <f aca="false">IF(EXACT(O1024;Y1024);Q1024;0)</f>
        <v>0</v>
      </c>
      <c r="AA1024" s="107" t="n">
        <f aca="false">IF(Z1024=0;Q1024;0)</f>
        <v>0</v>
      </c>
      <c r="AB1024" s="108" t="e">
        <f aca="false">IF(U1024=0;"";L1024/U1024-1)</f>
        <v>#NAME?</v>
      </c>
      <c r="AC1024" s="108" t="e">
        <f aca="false">IF(W1024=0;"";L1024/W1024-1)</f>
        <v>#NAME?</v>
      </c>
    </row>
    <row collapsed="false" customFormat="false" customHeight="true" hidden="false" ht="50.1" outlineLevel="0" r="1025">
      <c r="A1025" s="88"/>
      <c r="B1025" s="88"/>
      <c r="C1025" s="89"/>
      <c r="D1025" s="89"/>
      <c r="E1025" s="90"/>
      <c r="F1025" s="91"/>
      <c r="G1025" s="92"/>
      <c r="H1025" s="93"/>
      <c r="I1025" s="94"/>
      <c r="J1025" s="95"/>
      <c r="K1025" s="96" t="s">
        <v>263</v>
      </c>
      <c r="L1025" s="97" t="n">
        <v>11060</v>
      </c>
      <c r="M1025" s="98" t="n">
        <v>6910</v>
      </c>
      <c r="N1025" s="112" t="s">
        <v>699</v>
      </c>
      <c r="O1025" s="100"/>
      <c r="P1025" s="101"/>
      <c r="Q1025" s="97" t="n">
        <f aca="false">P1025*M1025</f>
        <v>0</v>
      </c>
      <c r="R1025" s="110"/>
      <c r="S1025" s="103" t="n">
        <v>6</v>
      </c>
      <c r="T1025" s="111"/>
      <c r="U1025" s="105" t="e">
        <f aca="false">IF(EXACT(O1025,Y1025),M1025,M1025*(1-'Расчет ПРЕДЗАКАЗ'!$D$10))</f>
        <v>#NAME?</v>
      </c>
      <c r="V1025" s="105" t="e">
        <f aca="false">P1025*U1025</f>
        <v>#NAME?</v>
      </c>
      <c r="W1025" s="105" t="e">
        <f aca="false">IF(EXACT(O1025,Y1025),M1025,M1025*(1-'Расчет Прайс'!$D$10))</f>
        <v>#NAME?</v>
      </c>
      <c r="X1025" s="105" t="e">
        <f aca="false">P1025*W1025</f>
        <v>#NAME?</v>
      </c>
      <c r="Y1025" s="106" t="s">
        <v>101</v>
      </c>
      <c r="Z1025" s="107" t="n">
        <f aca="false">IF(EXACT(O1025;Y1025);Q1025;0)</f>
        <v>0</v>
      </c>
      <c r="AA1025" s="107" t="n">
        <f aca="false">IF(Z1025=0;Q1025;0)</f>
        <v>0</v>
      </c>
      <c r="AB1025" s="108" t="e">
        <f aca="false">IF(U1025=0;"";L1025/U1025-1)</f>
        <v>#NAME?</v>
      </c>
      <c r="AC1025" s="108" t="e">
        <f aca="false">IF(W1025=0;"";L1025/W1025-1)</f>
        <v>#NAME?</v>
      </c>
    </row>
    <row collapsed="false" customFormat="false" customHeight="true" hidden="false" ht="50.1" outlineLevel="0" r="1026">
      <c r="A1026" s="88"/>
      <c r="B1026" s="88"/>
      <c r="C1026" s="89"/>
      <c r="D1026" s="89"/>
      <c r="E1026" s="90"/>
      <c r="F1026" s="91"/>
      <c r="G1026" s="92"/>
      <c r="H1026" s="93"/>
      <c r="I1026" s="94"/>
      <c r="J1026" s="95"/>
      <c r="K1026" s="96"/>
      <c r="L1026" s="97"/>
      <c r="M1026" s="98"/>
      <c r="N1026" s="112"/>
      <c r="O1026" s="100"/>
      <c r="P1026" s="101"/>
      <c r="Q1026" s="97" t="n">
        <f aca="false">P1026*M1026</f>
        <v>0</v>
      </c>
      <c r="R1026" s="110"/>
      <c r="S1026" s="103"/>
      <c r="T1026" s="111"/>
      <c r="U1026" s="105" t="e">
        <f aca="false">IF(EXACT(O1026,Y1026),M1026,M1026*(1-'Расчет ПРЕДЗАКАЗ'!$D$10))</f>
        <v>#NAME?</v>
      </c>
      <c r="V1026" s="105" t="e">
        <f aca="false">P1026*U1026</f>
        <v>#NAME?</v>
      </c>
      <c r="W1026" s="105" t="e">
        <f aca="false">IF(EXACT(O1026,Y1026),M1026,M1026*(1-'Расчет Прайс'!$D$10))</f>
        <v>#NAME?</v>
      </c>
      <c r="X1026" s="105" t="e">
        <f aca="false">P1026*W1026</f>
        <v>#NAME?</v>
      </c>
      <c r="Y1026" s="106" t="s">
        <v>101</v>
      </c>
      <c r="Z1026" s="107" t="n">
        <f aca="false">IF(EXACT(O1026;Y1026);Q1026;0)</f>
        <v>0</v>
      </c>
      <c r="AA1026" s="107" t="n">
        <f aca="false">IF(Z1026=0;Q1026;0)</f>
        <v>0</v>
      </c>
      <c r="AB1026" s="108" t="e">
        <f aca="false">IF(U1026=0;"";L1026/U1026-1)</f>
        <v>#NAME?</v>
      </c>
      <c r="AC1026" s="108" t="e">
        <f aca="false">IF(W1026=0;"";L1026/W1026-1)</f>
        <v>#NAME?</v>
      </c>
    </row>
    <row collapsed="false" customFormat="false" customHeight="true" hidden="false" ht="50.1" outlineLevel="0" r="1027">
      <c r="A1027" s="88"/>
      <c r="B1027" s="88"/>
      <c r="C1027" s="89"/>
      <c r="D1027" s="89"/>
      <c r="E1027" s="90"/>
      <c r="F1027" s="91"/>
      <c r="G1027" s="92"/>
      <c r="H1027" s="93"/>
      <c r="I1027" s="94"/>
      <c r="J1027" s="95"/>
      <c r="K1027" s="96"/>
      <c r="L1027" s="97"/>
      <c r="M1027" s="98"/>
      <c r="N1027" s="110"/>
      <c r="O1027" s="100"/>
      <c r="P1027" s="101"/>
      <c r="Q1027" s="97" t="n">
        <f aca="false">P1027*M1027</f>
        <v>0</v>
      </c>
      <c r="R1027" s="110"/>
      <c r="S1027" s="103"/>
      <c r="T1027" s="111"/>
      <c r="U1027" s="105" t="e">
        <f aca="false">IF(EXACT(O1027,Y1027),M1027,M1027*(1-'Расчет ПРЕДЗАКАЗ'!$D$10))</f>
        <v>#NAME?</v>
      </c>
      <c r="V1027" s="105" t="e">
        <f aca="false">P1027*U1027</f>
        <v>#NAME?</v>
      </c>
      <c r="W1027" s="105" t="e">
        <f aca="false">IF(EXACT(O1027,Y1027),M1027,M1027*(1-'Расчет Прайс'!$D$10))</f>
        <v>#NAME?</v>
      </c>
      <c r="X1027" s="105" t="e">
        <f aca="false">P1027*W1027</f>
        <v>#NAME?</v>
      </c>
      <c r="Y1027" s="106" t="s">
        <v>101</v>
      </c>
      <c r="Z1027" s="107" t="n">
        <f aca="false">IF(EXACT(O1027;Y1027);Q1027;0)</f>
        <v>0</v>
      </c>
      <c r="AA1027" s="107" t="n">
        <f aca="false">IF(Z1027=0;Q1027;0)</f>
        <v>0</v>
      </c>
      <c r="AB1027" s="108" t="e">
        <f aca="false">IF(U1027=0;"";L1027/U1027-1)</f>
        <v>#NAME?</v>
      </c>
      <c r="AC1027" s="108" t="e">
        <f aca="false">IF(W1027=0;"";L1027/W1027-1)</f>
        <v>#NAME?</v>
      </c>
    </row>
    <row collapsed="false" customFormat="false" customHeight="true" hidden="false" ht="50.1" outlineLevel="0" r="1028">
      <c r="A1028" s="88"/>
      <c r="B1028" s="88"/>
      <c r="C1028" s="89"/>
      <c r="D1028" s="89"/>
      <c r="E1028" s="90"/>
      <c r="F1028" s="91"/>
      <c r="G1028" s="92"/>
      <c r="H1028" s="93"/>
      <c r="I1028" s="94"/>
      <c r="J1028" s="95"/>
      <c r="K1028" s="96"/>
      <c r="L1028" s="97"/>
      <c r="M1028" s="98"/>
      <c r="N1028" s="110"/>
      <c r="O1028" s="100"/>
      <c r="P1028" s="101"/>
      <c r="Q1028" s="97" t="n">
        <f aca="false">P1028*M1028</f>
        <v>0</v>
      </c>
      <c r="R1028" s="110"/>
      <c r="S1028" s="103"/>
      <c r="T1028" s="111"/>
      <c r="U1028" s="105" t="e">
        <f aca="false">IF(EXACT(O1028,Y1028),M1028,M1028*(1-'Расчет ПРЕДЗАКАЗ'!$D$10))</f>
        <v>#NAME?</v>
      </c>
      <c r="V1028" s="105" t="e">
        <f aca="false">P1028*U1028</f>
        <v>#NAME?</v>
      </c>
      <c r="W1028" s="105" t="e">
        <f aca="false">IF(EXACT(O1028,Y1028),M1028,M1028*(1-'Расчет Прайс'!$D$10))</f>
        <v>#NAME?</v>
      </c>
      <c r="X1028" s="105" t="e">
        <f aca="false">P1028*W1028</f>
        <v>#NAME?</v>
      </c>
      <c r="Y1028" s="106" t="s">
        <v>101</v>
      </c>
      <c r="Z1028" s="107" t="n">
        <f aca="false">IF(EXACT(O1028;Y1028);Q1028;0)</f>
        <v>0</v>
      </c>
      <c r="AA1028" s="107" t="n">
        <f aca="false">IF(Z1028=0;Q1028;0)</f>
        <v>0</v>
      </c>
      <c r="AB1028" s="108" t="e">
        <f aca="false">IF(U1028=0;"";L1028/U1028-1)</f>
        <v>#NAME?</v>
      </c>
      <c r="AC1028" s="108" t="e">
        <f aca="false">IF(W1028=0;"";L1028/W1028-1)</f>
        <v>#NAME?</v>
      </c>
    </row>
    <row collapsed="false" customFormat="false" customHeight="true" hidden="false" ht="50.1" outlineLevel="0" r="1029">
      <c r="A1029" s="88"/>
      <c r="B1029" s="88"/>
      <c r="C1029" s="89"/>
      <c r="D1029" s="89"/>
      <c r="E1029" s="90"/>
      <c r="F1029" s="91"/>
      <c r="G1029" s="92"/>
      <c r="H1029" s="93"/>
      <c r="I1029" s="94"/>
      <c r="J1029" s="95"/>
      <c r="K1029" s="96"/>
      <c r="L1029" s="97"/>
      <c r="M1029" s="98"/>
      <c r="N1029" s="110"/>
      <c r="O1029" s="100"/>
      <c r="P1029" s="101"/>
      <c r="Q1029" s="97" t="n">
        <f aca="false">P1029*M1029</f>
        <v>0</v>
      </c>
      <c r="R1029" s="110"/>
      <c r="S1029" s="103"/>
      <c r="T1029" s="111"/>
      <c r="U1029" s="105" t="e">
        <f aca="false">IF(EXACT(O1029,Y1029),M1029,M1029*(1-'Расчет ПРЕДЗАКАЗ'!$D$10))</f>
        <v>#NAME?</v>
      </c>
      <c r="V1029" s="105" t="e">
        <f aca="false">P1029*U1029</f>
        <v>#NAME?</v>
      </c>
      <c r="W1029" s="105" t="e">
        <f aca="false">IF(EXACT(O1029,Y1029),M1029,M1029*(1-'Расчет Прайс'!$D$10))</f>
        <v>#NAME?</v>
      </c>
      <c r="X1029" s="105" t="e">
        <f aca="false">P1029*W1029</f>
        <v>#NAME?</v>
      </c>
      <c r="Y1029" s="106" t="s">
        <v>101</v>
      </c>
      <c r="Z1029" s="107" t="n">
        <f aca="false">IF(EXACT(O1029;Y1029);Q1029;0)</f>
        <v>0</v>
      </c>
      <c r="AA1029" s="107" t="n">
        <f aca="false">IF(Z1029=0;Q1029;0)</f>
        <v>0</v>
      </c>
      <c r="AB1029" s="108" t="e">
        <f aca="false">IF(U1029=0;"";L1029/U1029-1)</f>
        <v>#NAME?</v>
      </c>
      <c r="AC1029" s="108" t="e">
        <f aca="false">IF(W1029=0;"";L1029/W1029-1)</f>
        <v>#NAME?</v>
      </c>
    </row>
    <row collapsed="false" customFormat="false" customHeight="true" hidden="false" ht="50.1" outlineLevel="0" r="1030">
      <c r="A1030" s="88"/>
      <c r="B1030" s="88"/>
      <c r="C1030" s="89"/>
      <c r="D1030" s="89"/>
      <c r="E1030" s="90"/>
      <c r="F1030" s="91"/>
      <c r="G1030" s="92"/>
      <c r="H1030" s="93"/>
      <c r="I1030" s="94"/>
      <c r="J1030" s="95"/>
      <c r="K1030" s="96"/>
      <c r="L1030" s="97"/>
      <c r="M1030" s="98"/>
      <c r="N1030" s="110"/>
      <c r="O1030" s="100"/>
      <c r="P1030" s="101"/>
      <c r="Q1030" s="97" t="n">
        <f aca="false">P1030*M1030</f>
        <v>0</v>
      </c>
      <c r="R1030" s="110"/>
      <c r="S1030" s="103"/>
      <c r="T1030" s="111"/>
      <c r="U1030" s="105" t="e">
        <f aca="false">IF(EXACT(O1030,Y1030),M1030,M1030*(1-'Расчет ПРЕДЗАКАЗ'!$D$10))</f>
        <v>#NAME?</v>
      </c>
      <c r="V1030" s="105" t="e">
        <f aca="false">P1030*U1030</f>
        <v>#NAME?</v>
      </c>
      <c r="W1030" s="105" t="e">
        <f aca="false">IF(EXACT(O1030,Y1030),M1030,M1030*(1-'Расчет Прайс'!$D$10))</f>
        <v>#NAME?</v>
      </c>
      <c r="X1030" s="105" t="e">
        <f aca="false">P1030*W1030</f>
        <v>#NAME?</v>
      </c>
      <c r="Y1030" s="106" t="s">
        <v>101</v>
      </c>
      <c r="Z1030" s="107" t="n">
        <f aca="false">IF(EXACT(O1030;Y1030);Q1030;0)</f>
        <v>0</v>
      </c>
      <c r="AA1030" s="107" t="n">
        <f aca="false">IF(Z1030=0;Q1030;0)</f>
        <v>0</v>
      </c>
      <c r="AB1030" s="108" t="e">
        <f aca="false">IF(U1030=0;"";L1030/U1030-1)</f>
        <v>#NAME?</v>
      </c>
      <c r="AC1030" s="108" t="e">
        <f aca="false">IF(W1030=0;"";L1030/W1030-1)</f>
        <v>#NAME?</v>
      </c>
    </row>
    <row collapsed="false" customFormat="false" customHeight="true" hidden="false" ht="11.25" outlineLevel="0" r="1031"/>
    <row collapsed="false" customFormat="false" customHeight="true" hidden="false" ht="50.1" outlineLevel="0" r="1032">
      <c r="A1032" s="88" t="n">
        <v>227</v>
      </c>
      <c r="B1032" s="88" t="s">
        <v>700</v>
      </c>
      <c r="C1032" s="89" t="s">
        <v>701</v>
      </c>
      <c r="D1032" s="89" t="s">
        <v>93</v>
      </c>
      <c r="E1032" s="90" t="s">
        <v>93</v>
      </c>
      <c r="F1032" s="91" t="s">
        <v>663</v>
      </c>
      <c r="G1032" s="92" t="s">
        <v>702</v>
      </c>
      <c r="H1032" s="93" t="s">
        <v>703</v>
      </c>
      <c r="I1032" s="94" t="s">
        <v>704</v>
      </c>
      <c r="J1032" s="95" t="s">
        <v>98</v>
      </c>
      <c r="K1032" s="96" t="s">
        <v>99</v>
      </c>
      <c r="L1032" s="97" t="n">
        <v>13710</v>
      </c>
      <c r="M1032" s="98" t="n">
        <v>7618</v>
      </c>
      <c r="N1032" s="99" t="s">
        <v>705</v>
      </c>
      <c r="O1032" s="100" t="s">
        <v>101</v>
      </c>
      <c r="P1032" s="101"/>
      <c r="Q1032" s="97" t="n">
        <f aca="false">P1032*M1032</f>
        <v>0</v>
      </c>
      <c r="R1032" s="102"/>
      <c r="S1032" s="103" t="n">
        <v>2</v>
      </c>
      <c r="T1032" s="104"/>
      <c r="U1032" s="105" t="n">
        <f aca="false">IF(EXACT(O1032,Y1032),M1032,M1032*(1-'Расчет ПРЕДЗАКАЗ'!$D$10))</f>
        <v>7618</v>
      </c>
      <c r="V1032" s="105" t="n">
        <f aca="false">P1032*U1032</f>
        <v>0</v>
      </c>
      <c r="W1032" s="105" t="n">
        <f aca="false">IF(EXACT(O1032,Y1032),M1032,M1032*(1-'Расчет Прайс'!$D$10))</f>
        <v>7618</v>
      </c>
      <c r="X1032" s="105" t="n">
        <f aca="false">P1032*W1032</f>
        <v>0</v>
      </c>
      <c r="Y1032" s="106" t="s">
        <v>101</v>
      </c>
      <c r="Z1032" s="107" t="n">
        <f aca="false">IF(EXACT(O1032;Y1032);Q1032;0)</f>
        <v>0</v>
      </c>
      <c r="AA1032" s="107" t="n">
        <f aca="false">IF(Z1032=0;Q1032;0)</f>
        <v>0</v>
      </c>
      <c r="AB1032" s="108" t="n">
        <f aca="false">IF(U1032=0,"",L1032/U1032-1)</f>
        <v>0.799684956681544</v>
      </c>
      <c r="AC1032" s="108" t="n">
        <f aca="false">IF(W1032=0,"",L1032/W1032-1)</f>
        <v>0.799684956681544</v>
      </c>
    </row>
    <row collapsed="false" customFormat="false" customHeight="true" hidden="false" ht="50.1" outlineLevel="0" r="1033">
      <c r="A1033" s="88"/>
      <c r="B1033" s="88"/>
      <c r="C1033" s="89"/>
      <c r="D1033" s="89"/>
      <c r="E1033" s="90"/>
      <c r="F1033" s="91"/>
      <c r="G1033" s="92"/>
      <c r="H1033" s="93"/>
      <c r="I1033" s="94"/>
      <c r="J1033" s="95"/>
      <c r="K1033" s="96" t="s">
        <v>123</v>
      </c>
      <c r="L1033" s="97" t="n">
        <v>13710</v>
      </c>
      <c r="M1033" s="98" t="n">
        <v>7618</v>
      </c>
      <c r="N1033" s="99" t="s">
        <v>706</v>
      </c>
      <c r="O1033" s="100" t="s">
        <v>101</v>
      </c>
      <c r="P1033" s="101"/>
      <c r="Q1033" s="97" t="n">
        <f aca="false">P1033*M1033</f>
        <v>0</v>
      </c>
      <c r="R1033" s="102"/>
      <c r="S1033" s="103" t="n">
        <v>10</v>
      </c>
      <c r="T1033" s="109"/>
      <c r="U1033" s="105" t="n">
        <f aca="false">IF(EXACT(O1033,Y1033),M1033,M1033*(1-'Расчет ПРЕДЗАКАЗ'!$D$10))</f>
        <v>7618</v>
      </c>
      <c r="V1033" s="105" t="n">
        <f aca="false">P1033*U1033</f>
        <v>0</v>
      </c>
      <c r="W1033" s="105" t="n">
        <f aca="false">IF(EXACT(O1033,Y1033),M1033,M1033*(1-'Расчет Прайс'!$D$10))</f>
        <v>7618</v>
      </c>
      <c r="X1033" s="105" t="n">
        <f aca="false">P1033*W1033</f>
        <v>0</v>
      </c>
      <c r="Y1033" s="106" t="s">
        <v>101</v>
      </c>
      <c r="Z1033" s="107" t="n">
        <f aca="false">IF(EXACT(O1033;Y1033);Q1033;0)</f>
        <v>0</v>
      </c>
      <c r="AA1033" s="107" t="n">
        <f aca="false">IF(Z1033=0;Q1033;0)</f>
        <v>0</v>
      </c>
      <c r="AB1033" s="108" t="n">
        <f aca="false">IF(U1033=0;"";L1033/U1033-1)</f>
        <v>0.799684956681544</v>
      </c>
      <c r="AC1033" s="108" t="n">
        <f aca="false">IF(W1033=0;"";L1033/W1033-1)</f>
        <v>0.799684956681544</v>
      </c>
    </row>
    <row collapsed="false" customFormat="false" customHeight="true" hidden="false" ht="50.1" outlineLevel="0" r="1034">
      <c r="A1034" s="88"/>
      <c r="B1034" s="88"/>
      <c r="C1034" s="89"/>
      <c r="D1034" s="89"/>
      <c r="E1034" s="90"/>
      <c r="F1034" s="91"/>
      <c r="G1034" s="92"/>
      <c r="H1034" s="93"/>
      <c r="I1034" s="94"/>
      <c r="J1034" s="95"/>
      <c r="K1034" s="96" t="s">
        <v>106</v>
      </c>
      <c r="L1034" s="97" t="n">
        <v>13710</v>
      </c>
      <c r="M1034" s="98" t="n">
        <v>7618</v>
      </c>
      <c r="N1034" s="99" t="s">
        <v>707</v>
      </c>
      <c r="O1034" s="100" t="s">
        <v>101</v>
      </c>
      <c r="P1034" s="101"/>
      <c r="Q1034" s="97" t="n">
        <f aca="false">P1034*M1034</f>
        <v>0</v>
      </c>
      <c r="R1034" s="102"/>
      <c r="S1034" s="103" t="n">
        <v>1</v>
      </c>
      <c r="T1034" s="109"/>
      <c r="U1034" s="105" t="n">
        <f aca="false">IF(EXACT(O1034,Y1034),M1034,M1034*(1-'Расчет ПРЕДЗАКАЗ'!$D$10))</f>
        <v>7618</v>
      </c>
      <c r="V1034" s="105" t="n">
        <f aca="false">P1034*U1034</f>
        <v>0</v>
      </c>
      <c r="W1034" s="105" t="n">
        <f aca="false">IF(EXACT(O1034,Y1034),M1034,M1034*(1-'Расчет Прайс'!$D$10))</f>
        <v>7618</v>
      </c>
      <c r="X1034" s="105" t="n">
        <f aca="false">P1034*W1034</f>
        <v>0</v>
      </c>
      <c r="Y1034" s="106" t="s">
        <v>101</v>
      </c>
      <c r="Z1034" s="107" t="n">
        <f aca="false">IF(EXACT(O1034;Y1034);Q1034;0)</f>
        <v>0</v>
      </c>
      <c r="AA1034" s="107" t="n">
        <f aca="false">IF(Z1034=0;Q1034;0)</f>
        <v>0</v>
      </c>
      <c r="AB1034" s="108" t="n">
        <f aca="false">IF(U1034=0;"";L1034/U1034-1)</f>
        <v>0.799684956681544</v>
      </c>
      <c r="AC1034" s="108" t="n">
        <f aca="false">IF(W1034=0;"";L1034/W1034-1)</f>
        <v>0.799684956681544</v>
      </c>
    </row>
    <row collapsed="false" customFormat="false" customHeight="true" hidden="false" ht="50.1" outlineLevel="0" r="1035">
      <c r="A1035" s="88"/>
      <c r="B1035" s="88"/>
      <c r="C1035" s="89"/>
      <c r="D1035" s="89"/>
      <c r="E1035" s="90"/>
      <c r="F1035" s="91"/>
      <c r="G1035" s="92"/>
      <c r="H1035" s="93"/>
      <c r="I1035" s="94"/>
      <c r="J1035" s="95"/>
      <c r="K1035" s="96" t="s">
        <v>110</v>
      </c>
      <c r="L1035" s="97" t="n">
        <v>13710</v>
      </c>
      <c r="M1035" s="98" t="n">
        <v>7618</v>
      </c>
      <c r="N1035" s="99" t="s">
        <v>708</v>
      </c>
      <c r="O1035" s="100" t="s">
        <v>101</v>
      </c>
      <c r="P1035" s="101"/>
      <c r="Q1035" s="97" t="n">
        <f aca="false">P1035*M1035</f>
        <v>0</v>
      </c>
      <c r="R1035" s="102"/>
      <c r="S1035" s="103" t="n">
        <v>1</v>
      </c>
      <c r="T1035" s="109"/>
      <c r="U1035" s="105" t="n">
        <f aca="false">IF(EXACT(O1035,Y1035),M1035,M1035*(1-'Расчет ПРЕДЗАКАЗ'!$D$10))</f>
        <v>7618</v>
      </c>
      <c r="V1035" s="105" t="n">
        <f aca="false">P1035*U1035</f>
        <v>0</v>
      </c>
      <c r="W1035" s="105" t="n">
        <f aca="false">IF(EXACT(O1035,Y1035),M1035,M1035*(1-'Расчет Прайс'!$D$10))</f>
        <v>7618</v>
      </c>
      <c r="X1035" s="105" t="n">
        <f aca="false">P1035*W1035</f>
        <v>0</v>
      </c>
      <c r="Y1035" s="106" t="s">
        <v>101</v>
      </c>
      <c r="Z1035" s="107" t="n">
        <f aca="false">IF(EXACT(O1035;Y1035);Q1035;0)</f>
        <v>0</v>
      </c>
      <c r="AA1035" s="107" t="n">
        <f aca="false">IF(Z1035=0;Q1035;0)</f>
        <v>0</v>
      </c>
      <c r="AB1035" s="108" t="n">
        <f aca="false">IF(U1035=0;"";L1035/U1035-1)</f>
        <v>0.799684956681544</v>
      </c>
      <c r="AC1035" s="108" t="n">
        <f aca="false">IF(W1035=0;"";L1035/W1035-1)</f>
        <v>0.799684956681544</v>
      </c>
    </row>
    <row collapsed="false" customFormat="false" customHeight="true" hidden="false" ht="50.1" outlineLevel="0" r="1036">
      <c r="A1036" s="88"/>
      <c r="B1036" s="88"/>
      <c r="C1036" s="89"/>
      <c r="D1036" s="89"/>
      <c r="E1036" s="90"/>
      <c r="F1036" s="91"/>
      <c r="G1036" s="92"/>
      <c r="H1036" s="93"/>
      <c r="I1036" s="94"/>
      <c r="J1036" s="95"/>
      <c r="K1036" s="96" t="s">
        <v>265</v>
      </c>
      <c r="L1036" s="97" t="n">
        <v>13710</v>
      </c>
      <c r="M1036" s="98" t="n">
        <v>7618</v>
      </c>
      <c r="N1036" s="99" t="s">
        <v>709</v>
      </c>
      <c r="O1036" s="100" t="s">
        <v>101</v>
      </c>
      <c r="P1036" s="101"/>
      <c r="Q1036" s="97" t="n">
        <f aca="false">P1036*M1036</f>
        <v>0</v>
      </c>
      <c r="R1036" s="102"/>
      <c r="S1036" s="103" t="n">
        <v>1</v>
      </c>
      <c r="T1036" s="109"/>
      <c r="U1036" s="105" t="n">
        <f aca="false">IF(EXACT(O1036,Y1036),M1036,M1036*(1-'Расчет ПРЕДЗАКАЗ'!$D$10))</f>
        <v>7618</v>
      </c>
      <c r="V1036" s="105" t="n">
        <f aca="false">P1036*U1036</f>
        <v>0</v>
      </c>
      <c r="W1036" s="105" t="n">
        <f aca="false">IF(EXACT(O1036,Y1036),M1036,M1036*(1-'Расчет Прайс'!$D$10))</f>
        <v>7618</v>
      </c>
      <c r="X1036" s="105" t="n">
        <f aca="false">P1036*W1036</f>
        <v>0</v>
      </c>
      <c r="Y1036" s="106" t="s">
        <v>101</v>
      </c>
      <c r="Z1036" s="107" t="n">
        <f aca="false">IF(EXACT(O1036;Y1036);Q1036;0)</f>
        <v>0</v>
      </c>
      <c r="AA1036" s="107" t="n">
        <f aca="false">IF(Z1036=0;Q1036;0)</f>
        <v>0</v>
      </c>
      <c r="AB1036" s="108" t="n">
        <f aca="false">IF(U1036=0;"";L1036/U1036-1)</f>
        <v>0.799684956681544</v>
      </c>
      <c r="AC1036" s="108" t="n">
        <f aca="false">IF(W1036=0;"";L1036/W1036-1)</f>
        <v>0.799684956681544</v>
      </c>
    </row>
    <row collapsed="false" customFormat="false" customHeight="true" hidden="false" ht="50.1" outlineLevel="0" r="1037">
      <c r="A1037" s="88"/>
      <c r="B1037" s="88"/>
      <c r="C1037" s="89"/>
      <c r="D1037" s="89"/>
      <c r="E1037" s="90"/>
      <c r="F1037" s="91"/>
      <c r="G1037" s="92"/>
      <c r="H1037" s="93"/>
      <c r="I1037" s="94"/>
      <c r="J1037" s="95"/>
      <c r="K1037" s="96"/>
      <c r="L1037" s="97"/>
      <c r="M1037" s="98"/>
      <c r="N1037" s="99"/>
      <c r="O1037" s="100"/>
      <c r="P1037" s="101"/>
      <c r="Q1037" s="97" t="n">
        <f aca="false">P1037*M1037</f>
        <v>0</v>
      </c>
      <c r="R1037" s="102"/>
      <c r="S1037" s="103"/>
      <c r="T1037" s="109"/>
      <c r="U1037" s="105" t="e">
        <f aca="false">IF(EXACT(O1037,Y1037),M1037,M1037*(1-'Расчет ПРЕДЗАКАЗ'!$D$10))</f>
        <v>#NAME?</v>
      </c>
      <c r="V1037" s="105" t="e">
        <f aca="false">P1037*U1037</f>
        <v>#NAME?</v>
      </c>
      <c r="W1037" s="105" t="e">
        <f aca="false">IF(EXACT(O1037,Y1037),M1037,M1037*(1-'Расчет Прайс'!$D$10))</f>
        <v>#NAME?</v>
      </c>
      <c r="X1037" s="105" t="e">
        <f aca="false">P1037*W1037</f>
        <v>#NAME?</v>
      </c>
      <c r="Y1037" s="106" t="s">
        <v>101</v>
      </c>
      <c r="Z1037" s="107" t="n">
        <f aca="false">IF(EXACT(O1037;Y1037);Q1037;0)</f>
        <v>0</v>
      </c>
      <c r="AA1037" s="107" t="n">
        <f aca="false">IF(Z1037=0;Q1037;0)</f>
        <v>0</v>
      </c>
      <c r="AB1037" s="108" t="e">
        <f aca="false">IF(U1037=0;"";L1037/U1037-1)</f>
        <v>#NAME?</v>
      </c>
      <c r="AC1037" s="108" t="e">
        <f aca="false">IF(W1037=0;"";L1037/W1037-1)</f>
        <v>#NAME?</v>
      </c>
    </row>
    <row collapsed="false" customFormat="false" customHeight="true" hidden="false" ht="50.1" outlineLevel="0" r="1038">
      <c r="A1038" s="88"/>
      <c r="B1038" s="88"/>
      <c r="C1038" s="89"/>
      <c r="D1038" s="89"/>
      <c r="E1038" s="90"/>
      <c r="F1038" s="91"/>
      <c r="G1038" s="92"/>
      <c r="H1038" s="93"/>
      <c r="I1038" s="94"/>
      <c r="J1038" s="95"/>
      <c r="K1038" s="96"/>
      <c r="L1038" s="97"/>
      <c r="M1038" s="98"/>
      <c r="N1038" s="99"/>
      <c r="O1038" s="100"/>
      <c r="P1038" s="101"/>
      <c r="Q1038" s="97" t="n">
        <f aca="false">P1038*M1038</f>
        <v>0</v>
      </c>
      <c r="R1038" s="102"/>
      <c r="S1038" s="103"/>
      <c r="T1038" s="109"/>
      <c r="U1038" s="105" t="e">
        <f aca="false">IF(EXACT(O1038,Y1038),M1038,M1038*(1-'Расчет ПРЕДЗАКАЗ'!$D$10))</f>
        <v>#NAME?</v>
      </c>
      <c r="V1038" s="105" t="e">
        <f aca="false">P1038*U1038</f>
        <v>#NAME?</v>
      </c>
      <c r="W1038" s="105" t="e">
        <f aca="false">IF(EXACT(O1038,Y1038),M1038,M1038*(1-'Расчет Прайс'!$D$10))</f>
        <v>#NAME?</v>
      </c>
      <c r="X1038" s="105" t="e">
        <f aca="false">P1038*W1038</f>
        <v>#NAME?</v>
      </c>
      <c r="Y1038" s="106" t="s">
        <v>101</v>
      </c>
      <c r="Z1038" s="107" t="n">
        <f aca="false">IF(EXACT(O1038;Y1038);Q1038;0)</f>
        <v>0</v>
      </c>
      <c r="AA1038" s="107" t="n">
        <f aca="false">IF(Z1038=0;Q1038;0)</f>
        <v>0</v>
      </c>
      <c r="AB1038" s="108" t="e">
        <f aca="false">IF(U1038=0;"";L1038/U1038-1)</f>
        <v>#NAME?</v>
      </c>
      <c r="AC1038" s="108" t="e">
        <f aca="false">IF(W1038=0;"";L1038/W1038-1)</f>
        <v>#NAME?</v>
      </c>
    </row>
    <row collapsed="false" customFormat="false" customHeight="true" hidden="false" ht="50.1" outlineLevel="0" r="1039">
      <c r="A1039" s="88"/>
      <c r="B1039" s="88"/>
      <c r="C1039" s="89"/>
      <c r="D1039" s="89"/>
      <c r="E1039" s="90"/>
      <c r="F1039" s="91"/>
      <c r="G1039" s="92"/>
      <c r="H1039" s="93"/>
      <c r="I1039" s="94"/>
      <c r="J1039" s="95"/>
      <c r="K1039" s="96"/>
      <c r="L1039" s="97"/>
      <c r="M1039" s="98"/>
      <c r="N1039" s="99"/>
      <c r="O1039" s="100"/>
      <c r="P1039" s="101"/>
      <c r="Q1039" s="97" t="n">
        <f aca="false">P1039*M1039</f>
        <v>0</v>
      </c>
      <c r="R1039" s="102"/>
      <c r="S1039" s="103"/>
      <c r="T1039" s="109"/>
      <c r="U1039" s="105" t="e">
        <f aca="false">IF(EXACT(O1039,Y1039),M1039,M1039*(1-'Расчет ПРЕДЗАКАЗ'!$D$10))</f>
        <v>#NAME?</v>
      </c>
      <c r="V1039" s="105" t="e">
        <f aca="false">P1039*U1039</f>
        <v>#NAME?</v>
      </c>
      <c r="W1039" s="105" t="e">
        <f aca="false">IF(EXACT(O1039,Y1039),M1039,M1039*(1-'Расчет Прайс'!$D$10))</f>
        <v>#NAME?</v>
      </c>
      <c r="X1039" s="105" t="e">
        <f aca="false">P1039*W1039</f>
        <v>#NAME?</v>
      </c>
      <c r="Y1039" s="106" t="s">
        <v>101</v>
      </c>
      <c r="Z1039" s="107" t="n">
        <f aca="false">IF(EXACT(O1039;Y1039);Q1039;0)</f>
        <v>0</v>
      </c>
      <c r="AA1039" s="107" t="n">
        <f aca="false">IF(Z1039=0;Q1039;0)</f>
        <v>0</v>
      </c>
      <c r="AB1039" s="108" t="e">
        <f aca="false">IF(U1039=0;"";L1039/U1039-1)</f>
        <v>#NAME?</v>
      </c>
      <c r="AC1039" s="108" t="e">
        <f aca="false">IF(W1039=0;"";L1039/W1039-1)</f>
        <v>#NAME?</v>
      </c>
    </row>
    <row collapsed="false" customFormat="false" customHeight="true" hidden="false" ht="50.1" outlineLevel="0" r="1040">
      <c r="A1040" s="88"/>
      <c r="B1040" s="88"/>
      <c r="C1040" s="89"/>
      <c r="D1040" s="89"/>
      <c r="E1040" s="90"/>
      <c r="F1040" s="91"/>
      <c r="G1040" s="92"/>
      <c r="H1040" s="93"/>
      <c r="I1040" s="94"/>
      <c r="J1040" s="95"/>
      <c r="K1040" s="96"/>
      <c r="L1040" s="97"/>
      <c r="M1040" s="98"/>
      <c r="N1040" s="99"/>
      <c r="O1040" s="100"/>
      <c r="P1040" s="101"/>
      <c r="Q1040" s="97" t="n">
        <f aca="false">P1040*M1040</f>
        <v>0</v>
      </c>
      <c r="R1040" s="102"/>
      <c r="S1040" s="103"/>
      <c r="T1040" s="109"/>
      <c r="U1040" s="105" t="e">
        <f aca="false">IF(EXACT(O1040,Y1040),M1040,M1040*(1-'Расчет ПРЕДЗАКАЗ'!$D$10))</f>
        <v>#NAME?</v>
      </c>
      <c r="V1040" s="105" t="e">
        <f aca="false">P1040*U1040</f>
        <v>#NAME?</v>
      </c>
      <c r="W1040" s="105" t="e">
        <f aca="false">IF(EXACT(O1040,Y1040),M1040,M1040*(1-'Расчет Прайс'!$D$10))</f>
        <v>#NAME?</v>
      </c>
      <c r="X1040" s="105" t="e">
        <f aca="false">P1040*W1040</f>
        <v>#NAME?</v>
      </c>
      <c r="Y1040" s="106" t="s">
        <v>101</v>
      </c>
      <c r="Z1040" s="107" t="n">
        <f aca="false">IF(EXACT(O1040;Y1040);Q1040;0)</f>
        <v>0</v>
      </c>
      <c r="AA1040" s="107" t="n">
        <f aca="false">IF(Z1040=0;Q1040;0)</f>
        <v>0</v>
      </c>
      <c r="AB1040" s="108" t="e">
        <f aca="false">IF(U1040=0;"";L1040/U1040-1)</f>
        <v>#NAME?</v>
      </c>
      <c r="AC1040" s="108" t="e">
        <f aca="false">IF(W1040=0;"";L1040/W1040-1)</f>
        <v>#NAME?</v>
      </c>
    </row>
    <row collapsed="false" customFormat="false" customHeight="true" hidden="false" ht="50.1" outlineLevel="0" r="1041">
      <c r="A1041" s="88"/>
      <c r="B1041" s="88"/>
      <c r="C1041" s="89"/>
      <c r="D1041" s="89"/>
      <c r="E1041" s="90"/>
      <c r="F1041" s="91"/>
      <c r="G1041" s="92"/>
      <c r="H1041" s="93"/>
      <c r="I1041" s="94"/>
      <c r="J1041" s="95"/>
      <c r="K1041" s="96"/>
      <c r="L1041" s="97"/>
      <c r="M1041" s="98"/>
      <c r="N1041" s="112"/>
      <c r="O1041" s="100"/>
      <c r="P1041" s="101"/>
      <c r="Q1041" s="97" t="n">
        <f aca="false">P1041*M1041</f>
        <v>0</v>
      </c>
      <c r="R1041" s="110"/>
      <c r="S1041" s="103"/>
      <c r="T1041" s="111"/>
      <c r="U1041" s="105" t="e">
        <f aca="false">IF(EXACT(O1041,Y1041),M1041,M1041*(1-'Расчет ПРЕДЗАКАЗ'!$D$10))</f>
        <v>#NAME?</v>
      </c>
      <c r="V1041" s="105" t="e">
        <f aca="false">P1041*U1041</f>
        <v>#NAME?</v>
      </c>
      <c r="W1041" s="105" t="e">
        <f aca="false">IF(EXACT(O1041,Y1041),M1041,M1041*(1-'Расчет Прайс'!$D$10))</f>
        <v>#NAME?</v>
      </c>
      <c r="X1041" s="105" t="e">
        <f aca="false">P1041*W1041</f>
        <v>#NAME?</v>
      </c>
      <c r="Y1041" s="106" t="s">
        <v>101</v>
      </c>
      <c r="Z1041" s="107" t="n">
        <f aca="false">IF(EXACT(O1041;Y1041);Q1041;0)</f>
        <v>0</v>
      </c>
      <c r="AA1041" s="107" t="n">
        <f aca="false">IF(Z1041=0;Q1041;0)</f>
        <v>0</v>
      </c>
      <c r="AB1041" s="108" t="e">
        <f aca="false">IF(U1041=0;"";L1041/U1041-1)</f>
        <v>#NAME?</v>
      </c>
      <c r="AC1041" s="108" t="e">
        <f aca="false">IF(W1041=0;"";L1041/W1041-1)</f>
        <v>#NAME?</v>
      </c>
    </row>
    <row collapsed="false" customFormat="false" customHeight="true" hidden="false" ht="50.1" outlineLevel="0" r="1042">
      <c r="A1042" s="88"/>
      <c r="B1042" s="88"/>
      <c r="C1042" s="89"/>
      <c r="D1042" s="89"/>
      <c r="E1042" s="90"/>
      <c r="F1042" s="91"/>
      <c r="G1042" s="92"/>
      <c r="H1042" s="93"/>
      <c r="I1042" s="94"/>
      <c r="J1042" s="95"/>
      <c r="K1042" s="96"/>
      <c r="L1042" s="97"/>
      <c r="M1042" s="98"/>
      <c r="N1042" s="112"/>
      <c r="O1042" s="100"/>
      <c r="P1042" s="101"/>
      <c r="Q1042" s="97" t="n">
        <f aca="false">P1042*M1042</f>
        <v>0</v>
      </c>
      <c r="R1042" s="110"/>
      <c r="S1042" s="103"/>
      <c r="T1042" s="111"/>
      <c r="U1042" s="105" t="e">
        <f aca="false">IF(EXACT(O1042,Y1042),M1042,M1042*(1-'Расчет ПРЕДЗАКАЗ'!$D$10))</f>
        <v>#NAME?</v>
      </c>
      <c r="V1042" s="105" t="e">
        <f aca="false">P1042*U1042</f>
        <v>#NAME?</v>
      </c>
      <c r="W1042" s="105" t="e">
        <f aca="false">IF(EXACT(O1042,Y1042),M1042,M1042*(1-'Расчет Прайс'!$D$10))</f>
        <v>#NAME?</v>
      </c>
      <c r="X1042" s="105" t="e">
        <f aca="false">P1042*W1042</f>
        <v>#NAME?</v>
      </c>
      <c r="Y1042" s="106" t="s">
        <v>101</v>
      </c>
      <c r="Z1042" s="107" t="n">
        <f aca="false">IF(EXACT(O1042;Y1042);Q1042;0)</f>
        <v>0</v>
      </c>
      <c r="AA1042" s="107" t="n">
        <f aca="false">IF(Z1042=0;Q1042;0)</f>
        <v>0</v>
      </c>
      <c r="AB1042" s="108" t="e">
        <f aca="false">IF(U1042=0;"";L1042/U1042-1)</f>
        <v>#NAME?</v>
      </c>
      <c r="AC1042" s="108" t="e">
        <f aca="false">IF(W1042=0;"";L1042/W1042-1)</f>
        <v>#NAME?</v>
      </c>
    </row>
    <row collapsed="false" customFormat="false" customHeight="true" hidden="false" ht="50.1" outlineLevel="0" r="1043">
      <c r="A1043" s="88"/>
      <c r="B1043" s="88"/>
      <c r="C1043" s="89"/>
      <c r="D1043" s="89"/>
      <c r="E1043" s="90"/>
      <c r="F1043" s="91"/>
      <c r="G1043" s="92"/>
      <c r="H1043" s="93"/>
      <c r="I1043" s="94"/>
      <c r="J1043" s="95"/>
      <c r="K1043" s="96"/>
      <c r="L1043" s="97"/>
      <c r="M1043" s="98"/>
      <c r="N1043" s="110"/>
      <c r="O1043" s="100"/>
      <c r="P1043" s="101"/>
      <c r="Q1043" s="97" t="n">
        <f aca="false">P1043*M1043</f>
        <v>0</v>
      </c>
      <c r="R1043" s="110"/>
      <c r="S1043" s="103"/>
      <c r="T1043" s="111"/>
      <c r="U1043" s="105" t="e">
        <f aca="false">IF(EXACT(O1043,Y1043),M1043,M1043*(1-'Расчет ПРЕДЗАКАЗ'!$D$10))</f>
        <v>#NAME?</v>
      </c>
      <c r="V1043" s="105" t="e">
        <f aca="false">P1043*U1043</f>
        <v>#NAME?</v>
      </c>
      <c r="W1043" s="105" t="e">
        <f aca="false">IF(EXACT(O1043,Y1043),M1043,M1043*(1-'Расчет Прайс'!$D$10))</f>
        <v>#NAME?</v>
      </c>
      <c r="X1043" s="105" t="e">
        <f aca="false">P1043*W1043</f>
        <v>#NAME?</v>
      </c>
      <c r="Y1043" s="106" t="s">
        <v>101</v>
      </c>
      <c r="Z1043" s="107" t="n">
        <f aca="false">IF(EXACT(O1043;Y1043);Q1043;0)</f>
        <v>0</v>
      </c>
      <c r="AA1043" s="107" t="n">
        <f aca="false">IF(Z1043=0;Q1043;0)</f>
        <v>0</v>
      </c>
      <c r="AB1043" s="108" t="e">
        <f aca="false">IF(U1043=0;"";L1043/U1043-1)</f>
        <v>#NAME?</v>
      </c>
      <c r="AC1043" s="108" t="e">
        <f aca="false">IF(W1043=0;"";L1043/W1043-1)</f>
        <v>#NAME?</v>
      </c>
    </row>
    <row collapsed="false" customFormat="false" customHeight="true" hidden="false" ht="50.1" outlineLevel="0" r="1044">
      <c r="A1044" s="88"/>
      <c r="B1044" s="88"/>
      <c r="C1044" s="89"/>
      <c r="D1044" s="89"/>
      <c r="E1044" s="90"/>
      <c r="F1044" s="91"/>
      <c r="G1044" s="92"/>
      <c r="H1044" s="93"/>
      <c r="I1044" s="94"/>
      <c r="J1044" s="95"/>
      <c r="K1044" s="96"/>
      <c r="L1044" s="97"/>
      <c r="M1044" s="98"/>
      <c r="N1044" s="110"/>
      <c r="O1044" s="100"/>
      <c r="P1044" s="101"/>
      <c r="Q1044" s="97" t="n">
        <f aca="false">P1044*M1044</f>
        <v>0</v>
      </c>
      <c r="R1044" s="110"/>
      <c r="S1044" s="103"/>
      <c r="T1044" s="111"/>
      <c r="U1044" s="105" t="e">
        <f aca="false">IF(EXACT(O1044,Y1044),M1044,M1044*(1-'Расчет ПРЕДЗАКАЗ'!$D$10))</f>
        <v>#NAME?</v>
      </c>
      <c r="V1044" s="105" t="e">
        <f aca="false">P1044*U1044</f>
        <v>#NAME?</v>
      </c>
      <c r="W1044" s="105" t="e">
        <f aca="false">IF(EXACT(O1044,Y1044),M1044,M1044*(1-'Расчет Прайс'!$D$10))</f>
        <v>#NAME?</v>
      </c>
      <c r="X1044" s="105" t="e">
        <f aca="false">P1044*W1044</f>
        <v>#NAME?</v>
      </c>
      <c r="Y1044" s="106" t="s">
        <v>101</v>
      </c>
      <c r="Z1044" s="107" t="n">
        <f aca="false">IF(EXACT(O1044;Y1044);Q1044;0)</f>
        <v>0</v>
      </c>
      <c r="AA1044" s="107" t="n">
        <f aca="false">IF(Z1044=0;Q1044;0)</f>
        <v>0</v>
      </c>
      <c r="AB1044" s="108" t="e">
        <f aca="false">IF(U1044=0;"";L1044/U1044-1)</f>
        <v>#NAME?</v>
      </c>
      <c r="AC1044" s="108" t="e">
        <f aca="false">IF(W1044=0;"";L1044/W1044-1)</f>
        <v>#NAME?</v>
      </c>
    </row>
    <row collapsed="false" customFormat="false" customHeight="true" hidden="false" ht="50.1" outlineLevel="0" r="1045">
      <c r="A1045" s="88"/>
      <c r="B1045" s="88"/>
      <c r="C1045" s="89"/>
      <c r="D1045" s="89"/>
      <c r="E1045" s="90"/>
      <c r="F1045" s="91"/>
      <c r="G1045" s="92"/>
      <c r="H1045" s="93"/>
      <c r="I1045" s="94"/>
      <c r="J1045" s="95"/>
      <c r="K1045" s="96"/>
      <c r="L1045" s="97"/>
      <c r="M1045" s="98"/>
      <c r="N1045" s="110"/>
      <c r="O1045" s="100"/>
      <c r="P1045" s="101"/>
      <c r="Q1045" s="97" t="n">
        <f aca="false">P1045*M1045</f>
        <v>0</v>
      </c>
      <c r="R1045" s="110"/>
      <c r="S1045" s="103"/>
      <c r="T1045" s="111"/>
      <c r="U1045" s="105" t="e">
        <f aca="false">IF(EXACT(O1045,Y1045),M1045,M1045*(1-'Расчет ПРЕДЗАКАЗ'!$D$10))</f>
        <v>#NAME?</v>
      </c>
      <c r="V1045" s="105" t="e">
        <f aca="false">P1045*U1045</f>
        <v>#NAME?</v>
      </c>
      <c r="W1045" s="105" t="e">
        <f aca="false">IF(EXACT(O1045,Y1045),M1045,M1045*(1-'Расчет Прайс'!$D$10))</f>
        <v>#NAME?</v>
      </c>
      <c r="X1045" s="105" t="e">
        <f aca="false">P1045*W1045</f>
        <v>#NAME?</v>
      </c>
      <c r="Y1045" s="106" t="s">
        <v>101</v>
      </c>
      <c r="Z1045" s="107" t="n">
        <f aca="false">IF(EXACT(O1045;Y1045);Q1045;0)</f>
        <v>0</v>
      </c>
      <c r="AA1045" s="107" t="n">
        <f aca="false">IF(Z1045=0;Q1045;0)</f>
        <v>0</v>
      </c>
      <c r="AB1045" s="108" t="e">
        <f aca="false">IF(U1045=0;"";L1045/U1045-1)</f>
        <v>#NAME?</v>
      </c>
      <c r="AC1045" s="108" t="e">
        <f aca="false">IF(W1045=0;"";L1045/W1045-1)</f>
        <v>#NAME?</v>
      </c>
    </row>
    <row collapsed="false" customFormat="false" customHeight="true" hidden="false" ht="50.1" outlineLevel="0" r="1046">
      <c r="A1046" s="88"/>
      <c r="B1046" s="88"/>
      <c r="C1046" s="89"/>
      <c r="D1046" s="89"/>
      <c r="E1046" s="90"/>
      <c r="F1046" s="91"/>
      <c r="G1046" s="92"/>
      <c r="H1046" s="93"/>
      <c r="I1046" s="94"/>
      <c r="J1046" s="95"/>
      <c r="K1046" s="96"/>
      <c r="L1046" s="97"/>
      <c r="M1046" s="98"/>
      <c r="N1046" s="110"/>
      <c r="O1046" s="100"/>
      <c r="P1046" s="101"/>
      <c r="Q1046" s="97" t="n">
        <f aca="false">P1046*M1046</f>
        <v>0</v>
      </c>
      <c r="R1046" s="110"/>
      <c r="S1046" s="103"/>
      <c r="T1046" s="111"/>
      <c r="U1046" s="105" t="e">
        <f aca="false">IF(EXACT(O1046,Y1046),M1046,M1046*(1-'Расчет ПРЕДЗАКАЗ'!$D$10))</f>
        <v>#NAME?</v>
      </c>
      <c r="V1046" s="105" t="e">
        <f aca="false">P1046*U1046</f>
        <v>#NAME?</v>
      </c>
      <c r="W1046" s="105" t="e">
        <f aca="false">IF(EXACT(O1046,Y1046),M1046,M1046*(1-'Расчет Прайс'!$D$10))</f>
        <v>#NAME?</v>
      </c>
      <c r="X1046" s="105" t="e">
        <f aca="false">P1046*W1046</f>
        <v>#NAME?</v>
      </c>
      <c r="Y1046" s="106" t="s">
        <v>101</v>
      </c>
      <c r="Z1046" s="107" t="n">
        <f aca="false">IF(EXACT(O1046;Y1046);Q1046;0)</f>
        <v>0</v>
      </c>
      <c r="AA1046" s="107" t="n">
        <f aca="false">IF(Z1046=0;Q1046;0)</f>
        <v>0</v>
      </c>
      <c r="AB1046" s="108" t="e">
        <f aca="false">IF(U1046=0;"";L1046/U1046-1)</f>
        <v>#NAME?</v>
      </c>
      <c r="AC1046" s="108" t="e">
        <f aca="false">IF(W1046=0;"";L1046/W1046-1)</f>
        <v>#NAME?</v>
      </c>
    </row>
    <row collapsed="false" customFormat="false" customHeight="true" hidden="false" ht="11.25" outlineLevel="0" r="1047"/>
    <row collapsed="false" customFormat="false" customHeight="true" hidden="false" ht="50.1" outlineLevel="0" r="1048">
      <c r="A1048" s="88" t="n">
        <v>228</v>
      </c>
      <c r="B1048" s="88" t="s">
        <v>710</v>
      </c>
      <c r="C1048" s="89" t="s">
        <v>711</v>
      </c>
      <c r="D1048" s="89" t="s">
        <v>93</v>
      </c>
      <c r="E1048" s="90" t="s">
        <v>93</v>
      </c>
      <c r="F1048" s="91" t="s">
        <v>712</v>
      </c>
      <c r="G1048" s="92" t="s">
        <v>713</v>
      </c>
      <c r="H1048" s="93" t="s">
        <v>714</v>
      </c>
      <c r="I1048" s="94" t="s">
        <v>715</v>
      </c>
      <c r="J1048" s="95" t="s">
        <v>98</v>
      </c>
      <c r="K1048" s="96" t="s">
        <v>102</v>
      </c>
      <c r="L1048" s="97" t="n">
        <v>17700</v>
      </c>
      <c r="M1048" s="98" t="n">
        <v>11063</v>
      </c>
      <c r="N1048" s="99" t="s">
        <v>716</v>
      </c>
      <c r="O1048" s="100"/>
      <c r="P1048" s="101"/>
      <c r="Q1048" s="97" t="n">
        <f aca="false">P1048*M1048</f>
        <v>0</v>
      </c>
      <c r="R1048" s="102"/>
      <c r="S1048" s="103" t="n">
        <v>3</v>
      </c>
      <c r="T1048" s="104"/>
      <c r="U1048" s="105" t="e">
        <f aca="false">IF(EXACT(O1048,Y1048),M1048,M1048*(1-'Расчет ПРЕДЗАКАЗ'!$D$10))</f>
        <v>#NAME?</v>
      </c>
      <c r="V1048" s="105" t="e">
        <f aca="false">P1048*U1048</f>
        <v>#NAME?</v>
      </c>
      <c r="W1048" s="105" t="e">
        <f aca="false">IF(EXACT(O1048,Y1048),M1048,M1048*(1-'Расчет Прайс'!$D$10))</f>
        <v>#NAME?</v>
      </c>
      <c r="X1048" s="105" t="e">
        <f aca="false">P1048*W1048</f>
        <v>#NAME?</v>
      </c>
      <c r="Y1048" s="106" t="s">
        <v>101</v>
      </c>
      <c r="Z1048" s="107" t="n">
        <f aca="false">IF(EXACT(O1048;Y1048);Q1048;0)</f>
        <v>0</v>
      </c>
      <c r="AA1048" s="107" t="n">
        <f aca="false">IF(Z1048=0;Q1048;0)</f>
        <v>0</v>
      </c>
      <c r="AB1048" s="108" t="e">
        <f aca="false">IF(U1048=0,"",L1048/U1048-1)</f>
        <v>#NAME?</v>
      </c>
      <c r="AC1048" s="108" t="e">
        <f aca="false">IF(W1048=0,"",L1048/W1048-1)</f>
        <v>#NAME?</v>
      </c>
    </row>
    <row collapsed="false" customFormat="false" customHeight="true" hidden="false" ht="50.1" outlineLevel="0" r="1049">
      <c r="A1049" s="88"/>
      <c r="B1049" s="88"/>
      <c r="C1049" s="89"/>
      <c r="D1049" s="89"/>
      <c r="E1049" s="90"/>
      <c r="F1049" s="91"/>
      <c r="G1049" s="92"/>
      <c r="H1049" s="93"/>
      <c r="I1049" s="94"/>
      <c r="J1049" s="95"/>
      <c r="K1049" s="96" t="s">
        <v>104</v>
      </c>
      <c r="L1049" s="97" t="n">
        <v>17700</v>
      </c>
      <c r="M1049" s="98" t="n">
        <v>11063</v>
      </c>
      <c r="N1049" s="99" t="s">
        <v>717</v>
      </c>
      <c r="O1049" s="100"/>
      <c r="P1049" s="101"/>
      <c r="Q1049" s="97" t="n">
        <f aca="false">P1049*M1049</f>
        <v>0</v>
      </c>
      <c r="R1049" s="102"/>
      <c r="S1049" s="103" t="n">
        <v>1</v>
      </c>
      <c r="T1049" s="109"/>
      <c r="U1049" s="105" t="e">
        <f aca="false">IF(EXACT(O1049,Y1049),M1049,M1049*(1-'Расчет ПРЕДЗАКАЗ'!$D$10))</f>
        <v>#NAME?</v>
      </c>
      <c r="V1049" s="105" t="e">
        <f aca="false">P1049*U1049</f>
        <v>#NAME?</v>
      </c>
      <c r="W1049" s="105" t="e">
        <f aca="false">IF(EXACT(O1049,Y1049),M1049,M1049*(1-'Расчет Прайс'!$D$10))</f>
        <v>#NAME?</v>
      </c>
      <c r="X1049" s="105" t="e">
        <f aca="false">P1049*W1049</f>
        <v>#NAME?</v>
      </c>
      <c r="Y1049" s="106" t="s">
        <v>101</v>
      </c>
      <c r="Z1049" s="107" t="n">
        <f aca="false">IF(EXACT(O1049;Y1049);Q1049;0)</f>
        <v>0</v>
      </c>
      <c r="AA1049" s="107" t="n">
        <f aca="false">IF(Z1049=0;Q1049;0)</f>
        <v>0</v>
      </c>
      <c r="AB1049" s="108" t="e">
        <f aca="false">IF(U1049=0;"";L1049/U1049-1)</f>
        <v>#NAME?</v>
      </c>
      <c r="AC1049" s="108" t="e">
        <f aca="false">IF(W1049=0;"";L1049/W1049-1)</f>
        <v>#NAME?</v>
      </c>
    </row>
    <row collapsed="false" customFormat="false" customHeight="true" hidden="false" ht="50.1" outlineLevel="0" r="1050">
      <c r="A1050" s="88"/>
      <c r="B1050" s="88"/>
      <c r="C1050" s="89"/>
      <c r="D1050" s="89"/>
      <c r="E1050" s="90"/>
      <c r="F1050" s="91"/>
      <c r="G1050" s="92"/>
      <c r="H1050" s="93"/>
      <c r="I1050" s="94"/>
      <c r="J1050" s="95"/>
      <c r="K1050" s="96" t="s">
        <v>106</v>
      </c>
      <c r="L1050" s="97" t="n">
        <v>17700</v>
      </c>
      <c r="M1050" s="98" t="n">
        <v>11063</v>
      </c>
      <c r="N1050" s="99" t="s">
        <v>718</v>
      </c>
      <c r="O1050" s="100"/>
      <c r="P1050" s="101"/>
      <c r="Q1050" s="97" t="n">
        <f aca="false">P1050*M1050</f>
        <v>0</v>
      </c>
      <c r="R1050" s="102"/>
      <c r="S1050" s="103" t="n">
        <v>1</v>
      </c>
      <c r="T1050" s="109"/>
      <c r="U1050" s="105" t="e">
        <f aca="false">IF(EXACT(O1050,Y1050),M1050,M1050*(1-'Расчет ПРЕДЗАКАЗ'!$D$10))</f>
        <v>#NAME?</v>
      </c>
      <c r="V1050" s="105" t="e">
        <f aca="false">P1050*U1050</f>
        <v>#NAME?</v>
      </c>
      <c r="W1050" s="105" t="e">
        <f aca="false">IF(EXACT(O1050,Y1050),M1050,M1050*(1-'Расчет Прайс'!$D$10))</f>
        <v>#NAME?</v>
      </c>
      <c r="X1050" s="105" t="e">
        <f aca="false">P1050*W1050</f>
        <v>#NAME?</v>
      </c>
      <c r="Y1050" s="106" t="s">
        <v>101</v>
      </c>
      <c r="Z1050" s="107" t="n">
        <f aca="false">IF(EXACT(O1050;Y1050);Q1050;0)</f>
        <v>0</v>
      </c>
      <c r="AA1050" s="107" t="n">
        <f aca="false">IF(Z1050=0;Q1050;0)</f>
        <v>0</v>
      </c>
      <c r="AB1050" s="108" t="e">
        <f aca="false">IF(U1050=0;"";L1050/U1050-1)</f>
        <v>#NAME?</v>
      </c>
      <c r="AC1050" s="108" t="e">
        <f aca="false">IF(W1050=0;"";L1050/W1050-1)</f>
        <v>#NAME?</v>
      </c>
    </row>
    <row collapsed="false" customFormat="false" customHeight="true" hidden="false" ht="50.1" outlineLevel="0" r="1051">
      <c r="A1051" s="88"/>
      <c r="B1051" s="88"/>
      <c r="C1051" s="89"/>
      <c r="D1051" s="89"/>
      <c r="E1051" s="90"/>
      <c r="F1051" s="91"/>
      <c r="G1051" s="92"/>
      <c r="H1051" s="93"/>
      <c r="I1051" s="94"/>
      <c r="J1051" s="95"/>
      <c r="K1051" s="96" t="s">
        <v>108</v>
      </c>
      <c r="L1051" s="97" t="n">
        <v>17700</v>
      </c>
      <c r="M1051" s="98" t="n">
        <v>11063</v>
      </c>
      <c r="N1051" s="99" t="s">
        <v>719</v>
      </c>
      <c r="O1051" s="100"/>
      <c r="P1051" s="101"/>
      <c r="Q1051" s="97" t="n">
        <f aca="false">P1051*M1051</f>
        <v>0</v>
      </c>
      <c r="R1051" s="102"/>
      <c r="S1051" s="103" t="n">
        <v>1</v>
      </c>
      <c r="T1051" s="109"/>
      <c r="U1051" s="105" t="e">
        <f aca="false">IF(EXACT(O1051,Y1051),M1051,M1051*(1-'Расчет ПРЕДЗАКАЗ'!$D$10))</f>
        <v>#NAME?</v>
      </c>
      <c r="V1051" s="105" t="e">
        <f aca="false">P1051*U1051</f>
        <v>#NAME?</v>
      </c>
      <c r="W1051" s="105" t="e">
        <f aca="false">IF(EXACT(O1051,Y1051),M1051,M1051*(1-'Расчет Прайс'!$D$10))</f>
        <v>#NAME?</v>
      </c>
      <c r="X1051" s="105" t="e">
        <f aca="false">P1051*W1051</f>
        <v>#NAME?</v>
      </c>
      <c r="Y1051" s="106" t="s">
        <v>101</v>
      </c>
      <c r="Z1051" s="107" t="n">
        <f aca="false">IF(EXACT(O1051;Y1051);Q1051;0)</f>
        <v>0</v>
      </c>
      <c r="AA1051" s="107" t="n">
        <f aca="false">IF(Z1051=0;Q1051;0)</f>
        <v>0</v>
      </c>
      <c r="AB1051" s="108" t="e">
        <f aca="false">IF(U1051=0;"";L1051/U1051-1)</f>
        <v>#NAME?</v>
      </c>
      <c r="AC1051" s="108" t="e">
        <f aca="false">IF(W1051=0;"";L1051/W1051-1)</f>
        <v>#NAME?</v>
      </c>
    </row>
    <row collapsed="false" customFormat="false" customHeight="true" hidden="false" ht="50.1" outlineLevel="0" r="1052">
      <c r="A1052" s="88"/>
      <c r="B1052" s="88"/>
      <c r="C1052" s="89"/>
      <c r="D1052" s="89"/>
      <c r="E1052" s="90"/>
      <c r="F1052" s="91"/>
      <c r="G1052" s="92"/>
      <c r="H1052" s="93"/>
      <c r="I1052" s="94"/>
      <c r="J1052" s="95"/>
      <c r="K1052" s="96" t="s">
        <v>110</v>
      </c>
      <c r="L1052" s="97" t="n">
        <v>17700</v>
      </c>
      <c r="M1052" s="98" t="n">
        <v>11063</v>
      </c>
      <c r="N1052" s="99" t="s">
        <v>720</v>
      </c>
      <c r="O1052" s="100"/>
      <c r="P1052" s="101"/>
      <c r="Q1052" s="97" t="n">
        <f aca="false">P1052*M1052</f>
        <v>0</v>
      </c>
      <c r="R1052" s="102"/>
      <c r="S1052" s="103" t="n">
        <v>1</v>
      </c>
      <c r="T1052" s="109"/>
      <c r="U1052" s="105" t="e">
        <f aca="false">IF(EXACT(O1052,Y1052),M1052,M1052*(1-'Расчет ПРЕДЗАКАЗ'!$D$10))</f>
        <v>#NAME?</v>
      </c>
      <c r="V1052" s="105" t="e">
        <f aca="false">P1052*U1052</f>
        <v>#NAME?</v>
      </c>
      <c r="W1052" s="105" t="e">
        <f aca="false">IF(EXACT(O1052,Y1052),M1052,M1052*(1-'Расчет Прайс'!$D$10))</f>
        <v>#NAME?</v>
      </c>
      <c r="X1052" s="105" t="e">
        <f aca="false">P1052*W1052</f>
        <v>#NAME?</v>
      </c>
      <c r="Y1052" s="106" t="s">
        <v>101</v>
      </c>
      <c r="Z1052" s="107" t="n">
        <f aca="false">IF(EXACT(O1052;Y1052);Q1052;0)</f>
        <v>0</v>
      </c>
      <c r="AA1052" s="107" t="n">
        <f aca="false">IF(Z1052=0;Q1052;0)</f>
        <v>0</v>
      </c>
      <c r="AB1052" s="108" t="e">
        <f aca="false">IF(U1052=0;"";L1052/U1052-1)</f>
        <v>#NAME?</v>
      </c>
      <c r="AC1052" s="108" t="e">
        <f aca="false">IF(W1052=0;"";L1052/W1052-1)</f>
        <v>#NAME?</v>
      </c>
    </row>
    <row collapsed="false" customFormat="false" customHeight="true" hidden="false" ht="50.1" outlineLevel="0" r="1053">
      <c r="A1053" s="88"/>
      <c r="B1053" s="88"/>
      <c r="C1053" s="89"/>
      <c r="D1053" s="89"/>
      <c r="E1053" s="90"/>
      <c r="F1053" s="91"/>
      <c r="G1053" s="92"/>
      <c r="H1053" s="93"/>
      <c r="I1053" s="94"/>
      <c r="J1053" s="95"/>
      <c r="K1053" s="96" t="s">
        <v>114</v>
      </c>
      <c r="L1053" s="97" t="n">
        <v>17700</v>
      </c>
      <c r="M1053" s="98" t="n">
        <v>11063</v>
      </c>
      <c r="N1053" s="99" t="s">
        <v>721</v>
      </c>
      <c r="O1053" s="100"/>
      <c r="P1053" s="101"/>
      <c r="Q1053" s="97" t="n">
        <f aca="false">P1053*M1053</f>
        <v>0</v>
      </c>
      <c r="R1053" s="102"/>
      <c r="S1053" s="103" t="n">
        <v>1</v>
      </c>
      <c r="T1053" s="109"/>
      <c r="U1053" s="105" t="e">
        <f aca="false">IF(EXACT(O1053,Y1053),M1053,M1053*(1-'Расчет ПРЕДЗАКАЗ'!$D$10))</f>
        <v>#NAME?</v>
      </c>
      <c r="V1053" s="105" t="e">
        <f aca="false">P1053*U1053</f>
        <v>#NAME?</v>
      </c>
      <c r="W1053" s="105" t="e">
        <f aca="false">IF(EXACT(O1053,Y1053),M1053,M1053*(1-'Расчет Прайс'!$D$10))</f>
        <v>#NAME?</v>
      </c>
      <c r="X1053" s="105" t="e">
        <f aca="false">P1053*W1053</f>
        <v>#NAME?</v>
      </c>
      <c r="Y1053" s="106" t="s">
        <v>101</v>
      </c>
      <c r="Z1053" s="107" t="n">
        <f aca="false">IF(EXACT(O1053;Y1053);Q1053;0)</f>
        <v>0</v>
      </c>
      <c r="AA1053" s="107" t="n">
        <f aca="false">IF(Z1053=0;Q1053;0)</f>
        <v>0</v>
      </c>
      <c r="AB1053" s="108" t="e">
        <f aca="false">IF(U1053=0;"";L1053/U1053-1)</f>
        <v>#NAME?</v>
      </c>
      <c r="AC1053" s="108" t="e">
        <f aca="false">IF(W1053=0;"";L1053/W1053-1)</f>
        <v>#NAME?</v>
      </c>
    </row>
    <row collapsed="false" customFormat="false" customHeight="true" hidden="false" ht="50.1" outlineLevel="0" r="1054">
      <c r="A1054" s="88"/>
      <c r="B1054" s="88"/>
      <c r="C1054" s="89"/>
      <c r="D1054" s="89"/>
      <c r="E1054" s="90"/>
      <c r="F1054" s="91"/>
      <c r="G1054" s="92"/>
      <c r="H1054" s="93"/>
      <c r="I1054" s="94"/>
      <c r="J1054" s="95"/>
      <c r="K1054" s="96"/>
      <c r="L1054" s="97"/>
      <c r="M1054" s="98"/>
      <c r="N1054" s="99"/>
      <c r="O1054" s="100"/>
      <c r="P1054" s="101"/>
      <c r="Q1054" s="97" t="n">
        <f aca="false">P1054*M1054</f>
        <v>0</v>
      </c>
      <c r="R1054" s="102"/>
      <c r="S1054" s="103"/>
      <c r="T1054" s="109"/>
      <c r="U1054" s="105" t="e">
        <f aca="false">IF(EXACT(O1054,Y1054),M1054,M1054*(1-'Расчет ПРЕДЗАКАЗ'!$D$10))</f>
        <v>#NAME?</v>
      </c>
      <c r="V1054" s="105" t="e">
        <f aca="false">P1054*U1054</f>
        <v>#NAME?</v>
      </c>
      <c r="W1054" s="105" t="e">
        <f aca="false">IF(EXACT(O1054,Y1054),M1054,M1054*(1-'Расчет Прайс'!$D$10))</f>
        <v>#NAME?</v>
      </c>
      <c r="X1054" s="105" t="e">
        <f aca="false">P1054*W1054</f>
        <v>#NAME?</v>
      </c>
      <c r="Y1054" s="106" t="s">
        <v>101</v>
      </c>
      <c r="Z1054" s="107" t="n">
        <f aca="false">IF(EXACT(O1054;Y1054);Q1054;0)</f>
        <v>0</v>
      </c>
      <c r="AA1054" s="107" t="n">
        <f aca="false">IF(Z1054=0;Q1054;0)</f>
        <v>0</v>
      </c>
      <c r="AB1054" s="108" t="e">
        <f aca="false">IF(U1054=0;"";L1054/U1054-1)</f>
        <v>#NAME?</v>
      </c>
      <c r="AC1054" s="108" t="e">
        <f aca="false">IF(W1054=0;"";L1054/W1054-1)</f>
        <v>#NAME?</v>
      </c>
    </row>
    <row collapsed="false" customFormat="false" customHeight="true" hidden="false" ht="50.1" outlineLevel="0" r="1055">
      <c r="A1055" s="88"/>
      <c r="B1055" s="88"/>
      <c r="C1055" s="89"/>
      <c r="D1055" s="89"/>
      <c r="E1055" s="90"/>
      <c r="F1055" s="91"/>
      <c r="G1055" s="92"/>
      <c r="H1055" s="93"/>
      <c r="I1055" s="94"/>
      <c r="J1055" s="95"/>
      <c r="K1055" s="96"/>
      <c r="L1055" s="97"/>
      <c r="M1055" s="98"/>
      <c r="N1055" s="99"/>
      <c r="O1055" s="100"/>
      <c r="P1055" s="101"/>
      <c r="Q1055" s="97" t="n">
        <f aca="false">P1055*M1055</f>
        <v>0</v>
      </c>
      <c r="R1055" s="102"/>
      <c r="S1055" s="103"/>
      <c r="T1055" s="109"/>
      <c r="U1055" s="105" t="e">
        <f aca="false">IF(EXACT(O1055,Y1055),M1055,M1055*(1-'Расчет ПРЕДЗАКАЗ'!$D$10))</f>
        <v>#NAME?</v>
      </c>
      <c r="V1055" s="105" t="e">
        <f aca="false">P1055*U1055</f>
        <v>#NAME?</v>
      </c>
      <c r="W1055" s="105" t="e">
        <f aca="false">IF(EXACT(O1055,Y1055),M1055,M1055*(1-'Расчет Прайс'!$D$10))</f>
        <v>#NAME?</v>
      </c>
      <c r="X1055" s="105" t="e">
        <f aca="false">P1055*W1055</f>
        <v>#NAME?</v>
      </c>
      <c r="Y1055" s="106" t="s">
        <v>101</v>
      </c>
      <c r="Z1055" s="107" t="n">
        <f aca="false">IF(EXACT(O1055;Y1055);Q1055;0)</f>
        <v>0</v>
      </c>
      <c r="AA1055" s="107" t="n">
        <f aca="false">IF(Z1055=0;Q1055;0)</f>
        <v>0</v>
      </c>
      <c r="AB1055" s="108" t="e">
        <f aca="false">IF(U1055=0;"";L1055/U1055-1)</f>
        <v>#NAME?</v>
      </c>
      <c r="AC1055" s="108" t="e">
        <f aca="false">IF(W1055=0;"";L1055/W1055-1)</f>
        <v>#NAME?</v>
      </c>
    </row>
    <row collapsed="false" customFormat="false" customHeight="true" hidden="false" ht="50.1" outlineLevel="0" r="1056">
      <c r="A1056" s="88"/>
      <c r="B1056" s="88"/>
      <c r="C1056" s="89"/>
      <c r="D1056" s="89"/>
      <c r="E1056" s="90"/>
      <c r="F1056" s="91"/>
      <c r="G1056" s="92"/>
      <c r="H1056" s="93"/>
      <c r="I1056" s="94"/>
      <c r="J1056" s="95"/>
      <c r="K1056" s="96"/>
      <c r="L1056" s="97"/>
      <c r="M1056" s="98"/>
      <c r="N1056" s="99"/>
      <c r="O1056" s="100"/>
      <c r="P1056" s="101"/>
      <c r="Q1056" s="97" t="n">
        <f aca="false">P1056*M1056</f>
        <v>0</v>
      </c>
      <c r="R1056" s="102"/>
      <c r="S1056" s="103"/>
      <c r="T1056" s="109"/>
      <c r="U1056" s="105" t="e">
        <f aca="false">IF(EXACT(O1056,Y1056),M1056,M1056*(1-'Расчет ПРЕДЗАКАЗ'!$D$10))</f>
        <v>#NAME?</v>
      </c>
      <c r="V1056" s="105" t="e">
        <f aca="false">P1056*U1056</f>
        <v>#NAME?</v>
      </c>
      <c r="W1056" s="105" t="e">
        <f aca="false">IF(EXACT(O1056,Y1056),M1056,M1056*(1-'Расчет Прайс'!$D$10))</f>
        <v>#NAME?</v>
      </c>
      <c r="X1056" s="105" t="e">
        <f aca="false">P1056*W1056</f>
        <v>#NAME?</v>
      </c>
      <c r="Y1056" s="106" t="s">
        <v>101</v>
      </c>
      <c r="Z1056" s="107" t="n">
        <f aca="false">IF(EXACT(O1056;Y1056);Q1056;0)</f>
        <v>0</v>
      </c>
      <c r="AA1056" s="107" t="n">
        <f aca="false">IF(Z1056=0;Q1056;0)</f>
        <v>0</v>
      </c>
      <c r="AB1056" s="108" t="e">
        <f aca="false">IF(U1056=0;"";L1056/U1056-1)</f>
        <v>#NAME?</v>
      </c>
      <c r="AC1056" s="108" t="e">
        <f aca="false">IF(W1056=0;"";L1056/W1056-1)</f>
        <v>#NAME?</v>
      </c>
    </row>
    <row collapsed="false" customFormat="false" customHeight="true" hidden="false" ht="50.1" outlineLevel="0" r="1057">
      <c r="A1057" s="88"/>
      <c r="B1057" s="88"/>
      <c r="C1057" s="89"/>
      <c r="D1057" s="89"/>
      <c r="E1057" s="90"/>
      <c r="F1057" s="91"/>
      <c r="G1057" s="92"/>
      <c r="H1057" s="93"/>
      <c r="I1057" s="94"/>
      <c r="J1057" s="95"/>
      <c r="K1057" s="96"/>
      <c r="L1057" s="97"/>
      <c r="M1057" s="98"/>
      <c r="N1057" s="112"/>
      <c r="O1057" s="100"/>
      <c r="P1057" s="101"/>
      <c r="Q1057" s="97" t="n">
        <f aca="false">P1057*M1057</f>
        <v>0</v>
      </c>
      <c r="R1057" s="110"/>
      <c r="S1057" s="103"/>
      <c r="T1057" s="111"/>
      <c r="U1057" s="105" t="e">
        <f aca="false">IF(EXACT(O1057,Y1057),M1057,M1057*(1-'Расчет ПРЕДЗАКАЗ'!$D$10))</f>
        <v>#NAME?</v>
      </c>
      <c r="V1057" s="105" t="e">
        <f aca="false">P1057*U1057</f>
        <v>#NAME?</v>
      </c>
      <c r="W1057" s="105" t="e">
        <f aca="false">IF(EXACT(O1057,Y1057),M1057,M1057*(1-'Расчет Прайс'!$D$10))</f>
        <v>#NAME?</v>
      </c>
      <c r="X1057" s="105" t="e">
        <f aca="false">P1057*W1057</f>
        <v>#NAME?</v>
      </c>
      <c r="Y1057" s="106" t="s">
        <v>101</v>
      </c>
      <c r="Z1057" s="107" t="n">
        <f aca="false">IF(EXACT(O1057;Y1057);Q1057;0)</f>
        <v>0</v>
      </c>
      <c r="AA1057" s="107" t="n">
        <f aca="false">IF(Z1057=0;Q1057;0)</f>
        <v>0</v>
      </c>
      <c r="AB1057" s="108" t="e">
        <f aca="false">IF(U1057=0;"";L1057/U1057-1)</f>
        <v>#NAME?</v>
      </c>
      <c r="AC1057" s="108" t="e">
        <f aca="false">IF(W1057=0;"";L1057/W1057-1)</f>
        <v>#NAME?</v>
      </c>
    </row>
    <row collapsed="false" customFormat="false" customHeight="true" hidden="false" ht="50.1" outlineLevel="0" r="1058">
      <c r="A1058" s="88"/>
      <c r="B1058" s="88"/>
      <c r="C1058" s="89"/>
      <c r="D1058" s="89"/>
      <c r="E1058" s="90"/>
      <c r="F1058" s="91"/>
      <c r="G1058" s="92"/>
      <c r="H1058" s="93"/>
      <c r="I1058" s="94"/>
      <c r="J1058" s="95"/>
      <c r="K1058" s="96"/>
      <c r="L1058" s="97"/>
      <c r="M1058" s="98"/>
      <c r="N1058" s="112"/>
      <c r="O1058" s="100"/>
      <c r="P1058" s="101"/>
      <c r="Q1058" s="97" t="n">
        <f aca="false">P1058*M1058</f>
        <v>0</v>
      </c>
      <c r="R1058" s="110"/>
      <c r="S1058" s="103"/>
      <c r="T1058" s="111"/>
      <c r="U1058" s="105" t="e">
        <f aca="false">IF(EXACT(O1058,Y1058),M1058,M1058*(1-'Расчет ПРЕДЗАКАЗ'!$D$10))</f>
        <v>#NAME?</v>
      </c>
      <c r="V1058" s="105" t="e">
        <f aca="false">P1058*U1058</f>
        <v>#NAME?</v>
      </c>
      <c r="W1058" s="105" t="e">
        <f aca="false">IF(EXACT(O1058,Y1058),M1058,M1058*(1-'Расчет Прайс'!$D$10))</f>
        <v>#NAME?</v>
      </c>
      <c r="X1058" s="105" t="e">
        <f aca="false">P1058*W1058</f>
        <v>#NAME?</v>
      </c>
      <c r="Y1058" s="106" t="s">
        <v>101</v>
      </c>
      <c r="Z1058" s="107" t="n">
        <f aca="false">IF(EXACT(O1058;Y1058);Q1058;0)</f>
        <v>0</v>
      </c>
      <c r="AA1058" s="107" t="n">
        <f aca="false">IF(Z1058=0;Q1058;0)</f>
        <v>0</v>
      </c>
      <c r="AB1058" s="108" t="e">
        <f aca="false">IF(U1058=0;"";L1058/U1058-1)</f>
        <v>#NAME?</v>
      </c>
      <c r="AC1058" s="108" t="e">
        <f aca="false">IF(W1058=0;"";L1058/W1058-1)</f>
        <v>#NAME?</v>
      </c>
    </row>
    <row collapsed="false" customFormat="false" customHeight="true" hidden="false" ht="50.1" outlineLevel="0" r="1059">
      <c r="A1059" s="88"/>
      <c r="B1059" s="88"/>
      <c r="C1059" s="89"/>
      <c r="D1059" s="89"/>
      <c r="E1059" s="90"/>
      <c r="F1059" s="91"/>
      <c r="G1059" s="92"/>
      <c r="H1059" s="93"/>
      <c r="I1059" s="94"/>
      <c r="J1059" s="95"/>
      <c r="K1059" s="96"/>
      <c r="L1059" s="97"/>
      <c r="M1059" s="98"/>
      <c r="N1059" s="110"/>
      <c r="O1059" s="100"/>
      <c r="P1059" s="101"/>
      <c r="Q1059" s="97" t="n">
        <f aca="false">P1059*M1059</f>
        <v>0</v>
      </c>
      <c r="R1059" s="110"/>
      <c r="S1059" s="103"/>
      <c r="T1059" s="111"/>
      <c r="U1059" s="105" t="e">
        <f aca="false">IF(EXACT(O1059,Y1059),M1059,M1059*(1-'Расчет ПРЕДЗАКАЗ'!$D$10))</f>
        <v>#NAME?</v>
      </c>
      <c r="V1059" s="105" t="e">
        <f aca="false">P1059*U1059</f>
        <v>#NAME?</v>
      </c>
      <c r="W1059" s="105" t="e">
        <f aca="false">IF(EXACT(O1059,Y1059),M1059,M1059*(1-'Расчет Прайс'!$D$10))</f>
        <v>#NAME?</v>
      </c>
      <c r="X1059" s="105" t="e">
        <f aca="false">P1059*W1059</f>
        <v>#NAME?</v>
      </c>
      <c r="Y1059" s="106" t="s">
        <v>101</v>
      </c>
      <c r="Z1059" s="107" t="n">
        <f aca="false">IF(EXACT(O1059;Y1059);Q1059;0)</f>
        <v>0</v>
      </c>
      <c r="AA1059" s="107" t="n">
        <f aca="false">IF(Z1059=0;Q1059;0)</f>
        <v>0</v>
      </c>
      <c r="AB1059" s="108" t="e">
        <f aca="false">IF(U1059=0;"";L1059/U1059-1)</f>
        <v>#NAME?</v>
      </c>
      <c r="AC1059" s="108" t="e">
        <f aca="false">IF(W1059=0;"";L1059/W1059-1)</f>
        <v>#NAME?</v>
      </c>
    </row>
    <row collapsed="false" customFormat="false" customHeight="true" hidden="false" ht="50.1" outlineLevel="0" r="1060">
      <c r="A1060" s="88"/>
      <c r="B1060" s="88"/>
      <c r="C1060" s="89"/>
      <c r="D1060" s="89"/>
      <c r="E1060" s="90"/>
      <c r="F1060" s="91"/>
      <c r="G1060" s="92"/>
      <c r="H1060" s="93"/>
      <c r="I1060" s="94"/>
      <c r="J1060" s="95"/>
      <c r="K1060" s="96"/>
      <c r="L1060" s="97"/>
      <c r="M1060" s="98"/>
      <c r="N1060" s="110"/>
      <c r="O1060" s="100"/>
      <c r="P1060" s="101"/>
      <c r="Q1060" s="97" t="n">
        <f aca="false">P1060*M1060</f>
        <v>0</v>
      </c>
      <c r="R1060" s="110"/>
      <c r="S1060" s="103"/>
      <c r="T1060" s="111"/>
      <c r="U1060" s="105" t="e">
        <f aca="false">IF(EXACT(O1060,Y1060),M1060,M1060*(1-'Расчет ПРЕДЗАКАЗ'!$D$10))</f>
        <v>#NAME?</v>
      </c>
      <c r="V1060" s="105" t="e">
        <f aca="false">P1060*U1060</f>
        <v>#NAME?</v>
      </c>
      <c r="W1060" s="105" t="e">
        <f aca="false">IF(EXACT(O1060,Y1060),M1060,M1060*(1-'Расчет Прайс'!$D$10))</f>
        <v>#NAME?</v>
      </c>
      <c r="X1060" s="105" t="e">
        <f aca="false">P1060*W1060</f>
        <v>#NAME?</v>
      </c>
      <c r="Y1060" s="106" t="s">
        <v>101</v>
      </c>
      <c r="Z1060" s="107" t="n">
        <f aca="false">IF(EXACT(O1060;Y1060);Q1060;0)</f>
        <v>0</v>
      </c>
      <c r="AA1060" s="107" t="n">
        <f aca="false">IF(Z1060=0;Q1060;0)</f>
        <v>0</v>
      </c>
      <c r="AB1060" s="108" t="e">
        <f aca="false">IF(U1060=0;"";L1060/U1060-1)</f>
        <v>#NAME?</v>
      </c>
      <c r="AC1060" s="108" t="e">
        <f aca="false">IF(W1060=0;"";L1060/W1060-1)</f>
        <v>#NAME?</v>
      </c>
    </row>
    <row collapsed="false" customFormat="false" customHeight="true" hidden="false" ht="50.1" outlineLevel="0" r="1061">
      <c r="A1061" s="88"/>
      <c r="B1061" s="88"/>
      <c r="C1061" s="89"/>
      <c r="D1061" s="89"/>
      <c r="E1061" s="90"/>
      <c r="F1061" s="91"/>
      <c r="G1061" s="92"/>
      <c r="H1061" s="93"/>
      <c r="I1061" s="94"/>
      <c r="J1061" s="95"/>
      <c r="K1061" s="96"/>
      <c r="L1061" s="97"/>
      <c r="M1061" s="98"/>
      <c r="N1061" s="110"/>
      <c r="O1061" s="100"/>
      <c r="P1061" s="101"/>
      <c r="Q1061" s="97" t="n">
        <f aca="false">P1061*M1061</f>
        <v>0</v>
      </c>
      <c r="R1061" s="110"/>
      <c r="S1061" s="103"/>
      <c r="T1061" s="111"/>
      <c r="U1061" s="105" t="e">
        <f aca="false">IF(EXACT(O1061,Y1061),M1061,M1061*(1-'Расчет ПРЕДЗАКАЗ'!$D$10))</f>
        <v>#NAME?</v>
      </c>
      <c r="V1061" s="105" t="e">
        <f aca="false">P1061*U1061</f>
        <v>#NAME?</v>
      </c>
      <c r="W1061" s="105" t="e">
        <f aca="false">IF(EXACT(O1061,Y1061),M1061,M1061*(1-'Расчет Прайс'!$D$10))</f>
        <v>#NAME?</v>
      </c>
      <c r="X1061" s="105" t="e">
        <f aca="false">P1061*W1061</f>
        <v>#NAME?</v>
      </c>
      <c r="Y1061" s="106" t="s">
        <v>101</v>
      </c>
      <c r="Z1061" s="107" t="n">
        <f aca="false">IF(EXACT(O1061;Y1061);Q1061;0)</f>
        <v>0</v>
      </c>
      <c r="AA1061" s="107" t="n">
        <f aca="false">IF(Z1061=0;Q1061;0)</f>
        <v>0</v>
      </c>
      <c r="AB1061" s="108" t="e">
        <f aca="false">IF(U1061=0;"";L1061/U1061-1)</f>
        <v>#NAME?</v>
      </c>
      <c r="AC1061" s="108" t="e">
        <f aca="false">IF(W1061=0;"";L1061/W1061-1)</f>
        <v>#NAME?</v>
      </c>
    </row>
    <row collapsed="false" customFormat="false" customHeight="true" hidden="false" ht="50.1" outlineLevel="0" r="1062">
      <c r="A1062" s="88"/>
      <c r="B1062" s="88"/>
      <c r="C1062" s="89"/>
      <c r="D1062" s="89"/>
      <c r="E1062" s="90"/>
      <c r="F1062" s="91"/>
      <c r="G1062" s="92"/>
      <c r="H1062" s="93"/>
      <c r="I1062" s="94"/>
      <c r="J1062" s="95"/>
      <c r="K1062" s="96"/>
      <c r="L1062" s="97"/>
      <c r="M1062" s="98"/>
      <c r="N1062" s="110"/>
      <c r="O1062" s="100"/>
      <c r="P1062" s="101"/>
      <c r="Q1062" s="97" t="n">
        <f aca="false">P1062*M1062</f>
        <v>0</v>
      </c>
      <c r="R1062" s="110"/>
      <c r="S1062" s="103"/>
      <c r="T1062" s="111"/>
      <c r="U1062" s="105" t="e">
        <f aca="false">IF(EXACT(O1062,Y1062),M1062,M1062*(1-'Расчет ПРЕДЗАКАЗ'!$D$10))</f>
        <v>#NAME?</v>
      </c>
      <c r="V1062" s="105" t="e">
        <f aca="false">P1062*U1062</f>
        <v>#NAME?</v>
      </c>
      <c r="W1062" s="105" t="e">
        <f aca="false">IF(EXACT(O1062,Y1062),M1062,M1062*(1-'Расчет Прайс'!$D$10))</f>
        <v>#NAME?</v>
      </c>
      <c r="X1062" s="105" t="e">
        <f aca="false">P1062*W1062</f>
        <v>#NAME?</v>
      </c>
      <c r="Y1062" s="106" t="s">
        <v>101</v>
      </c>
      <c r="Z1062" s="107" t="n">
        <f aca="false">IF(EXACT(O1062;Y1062);Q1062;0)</f>
        <v>0</v>
      </c>
      <c r="AA1062" s="107" t="n">
        <f aca="false">IF(Z1062=0;Q1062;0)</f>
        <v>0</v>
      </c>
      <c r="AB1062" s="108" t="e">
        <f aca="false">IF(U1062=0;"";L1062/U1062-1)</f>
        <v>#NAME?</v>
      </c>
      <c r="AC1062" s="108" t="e">
        <f aca="false">IF(W1062=0;"";L1062/W1062-1)</f>
        <v>#NAME?</v>
      </c>
    </row>
    <row collapsed="false" customFormat="false" customHeight="true" hidden="false" ht="11.25" outlineLevel="0" r="1063"/>
    <row collapsed="false" customFormat="false" customHeight="true" hidden="false" ht="50.1" outlineLevel="0" r="1064">
      <c r="A1064" s="88" t="n">
        <v>229</v>
      </c>
      <c r="B1064" s="88" t="s">
        <v>722</v>
      </c>
      <c r="C1064" s="89" t="s">
        <v>723</v>
      </c>
      <c r="D1064" s="89" t="s">
        <v>93</v>
      </c>
      <c r="E1064" s="90" t="s">
        <v>93</v>
      </c>
      <c r="F1064" s="91" t="s">
        <v>724</v>
      </c>
      <c r="G1064" s="92" t="s">
        <v>133</v>
      </c>
      <c r="H1064" s="93" t="s">
        <v>725</v>
      </c>
      <c r="I1064" s="94" t="s">
        <v>726</v>
      </c>
      <c r="J1064" s="95" t="s">
        <v>98</v>
      </c>
      <c r="K1064" s="96" t="s">
        <v>99</v>
      </c>
      <c r="L1064" s="97" t="n">
        <v>6270</v>
      </c>
      <c r="M1064" s="98" t="n">
        <v>3923</v>
      </c>
      <c r="N1064" s="99" t="s">
        <v>727</v>
      </c>
      <c r="O1064" s="100"/>
      <c r="P1064" s="101"/>
      <c r="Q1064" s="97" t="n">
        <f aca="false">P1064*M1064</f>
        <v>0</v>
      </c>
      <c r="R1064" s="102"/>
      <c r="S1064" s="103" t="n">
        <v>236</v>
      </c>
      <c r="T1064" s="104"/>
      <c r="U1064" s="105" t="e">
        <f aca="false">IF(EXACT(O1064,Y1064),M1064,M1064*(1-'Расчет ПРЕДЗАКАЗ'!$D$10))</f>
        <v>#NAME?</v>
      </c>
      <c r="V1064" s="105" t="e">
        <f aca="false">P1064*U1064</f>
        <v>#NAME?</v>
      </c>
      <c r="W1064" s="105" t="e">
        <f aca="false">IF(EXACT(O1064,Y1064),M1064,M1064*(1-'Расчет Прайс'!$D$10))</f>
        <v>#NAME?</v>
      </c>
      <c r="X1064" s="105" t="e">
        <f aca="false">P1064*W1064</f>
        <v>#NAME?</v>
      </c>
      <c r="Y1064" s="106" t="s">
        <v>101</v>
      </c>
      <c r="Z1064" s="107" t="n">
        <f aca="false">IF(EXACT(O1064;Y1064);Q1064;0)</f>
        <v>0</v>
      </c>
      <c r="AA1064" s="107" t="n">
        <f aca="false">IF(Z1064=0;Q1064;0)</f>
        <v>0</v>
      </c>
      <c r="AB1064" s="108" t="e">
        <f aca="false">IF(U1064=0,"",L1064/U1064-1)</f>
        <v>#NAME?</v>
      </c>
      <c r="AC1064" s="108" t="e">
        <f aca="false">IF(W1064=0,"",L1064/W1064-1)</f>
        <v>#NAME?</v>
      </c>
    </row>
    <row collapsed="false" customFormat="false" customHeight="true" hidden="false" ht="50.1" outlineLevel="0" r="1065">
      <c r="A1065" s="88"/>
      <c r="B1065" s="88"/>
      <c r="C1065" s="89"/>
      <c r="D1065" s="89"/>
      <c r="E1065" s="90"/>
      <c r="F1065" s="91"/>
      <c r="G1065" s="92"/>
      <c r="H1065" s="93"/>
      <c r="I1065" s="94"/>
      <c r="J1065" s="95"/>
      <c r="K1065" s="96" t="s">
        <v>102</v>
      </c>
      <c r="L1065" s="97" t="n">
        <v>6270</v>
      </c>
      <c r="M1065" s="98" t="n">
        <v>3923</v>
      </c>
      <c r="N1065" s="99" t="s">
        <v>728</v>
      </c>
      <c r="O1065" s="100"/>
      <c r="P1065" s="101"/>
      <c r="Q1065" s="97" t="n">
        <f aca="false">P1065*M1065</f>
        <v>0</v>
      </c>
      <c r="R1065" s="102"/>
      <c r="S1065" s="103" t="n">
        <v>215</v>
      </c>
      <c r="T1065" s="109"/>
      <c r="U1065" s="105" t="e">
        <f aca="false">IF(EXACT(O1065,Y1065),M1065,M1065*(1-'Расчет ПРЕДЗАКАЗ'!$D$10))</f>
        <v>#NAME?</v>
      </c>
      <c r="V1065" s="105" t="e">
        <f aca="false">P1065*U1065</f>
        <v>#NAME?</v>
      </c>
      <c r="W1065" s="105" t="e">
        <f aca="false">IF(EXACT(O1065,Y1065),M1065,M1065*(1-'Расчет Прайс'!$D$10))</f>
        <v>#NAME?</v>
      </c>
      <c r="X1065" s="105" t="e">
        <f aca="false">P1065*W1065</f>
        <v>#NAME?</v>
      </c>
      <c r="Y1065" s="106" t="s">
        <v>101</v>
      </c>
      <c r="Z1065" s="107" t="n">
        <f aca="false">IF(EXACT(O1065;Y1065);Q1065;0)</f>
        <v>0</v>
      </c>
      <c r="AA1065" s="107" t="n">
        <f aca="false">IF(Z1065=0;Q1065;0)</f>
        <v>0</v>
      </c>
      <c r="AB1065" s="108" t="e">
        <f aca="false">IF(U1065=0;"";L1065/U1065-1)</f>
        <v>#NAME?</v>
      </c>
      <c r="AC1065" s="108" t="e">
        <f aca="false">IF(W1065=0;"";L1065/W1065-1)</f>
        <v>#NAME?</v>
      </c>
    </row>
    <row collapsed="false" customFormat="false" customHeight="true" hidden="false" ht="50.1" outlineLevel="0" r="1066">
      <c r="A1066" s="88"/>
      <c r="B1066" s="88"/>
      <c r="C1066" s="89"/>
      <c r="D1066" s="89"/>
      <c r="E1066" s="90"/>
      <c r="F1066" s="91"/>
      <c r="G1066" s="92"/>
      <c r="H1066" s="93"/>
      <c r="I1066" s="94"/>
      <c r="J1066" s="95"/>
      <c r="K1066" s="96" t="s">
        <v>123</v>
      </c>
      <c r="L1066" s="97" t="n">
        <v>6270</v>
      </c>
      <c r="M1066" s="98" t="n">
        <v>3923</v>
      </c>
      <c r="N1066" s="99" t="s">
        <v>729</v>
      </c>
      <c r="O1066" s="100"/>
      <c r="P1066" s="101"/>
      <c r="Q1066" s="97" t="n">
        <f aca="false">P1066*M1066</f>
        <v>0</v>
      </c>
      <c r="R1066" s="102"/>
      <c r="S1066" s="103" t="n">
        <v>245</v>
      </c>
      <c r="T1066" s="109"/>
      <c r="U1066" s="105" t="e">
        <f aca="false">IF(EXACT(O1066,Y1066),M1066,M1066*(1-'Расчет ПРЕДЗАКАЗ'!$D$10))</f>
        <v>#NAME?</v>
      </c>
      <c r="V1066" s="105" t="e">
        <f aca="false">P1066*U1066</f>
        <v>#NAME?</v>
      </c>
      <c r="W1066" s="105" t="e">
        <f aca="false">IF(EXACT(O1066,Y1066),M1066,M1066*(1-'Расчет Прайс'!$D$10))</f>
        <v>#NAME?</v>
      </c>
      <c r="X1066" s="105" t="e">
        <f aca="false">P1066*W1066</f>
        <v>#NAME?</v>
      </c>
      <c r="Y1066" s="106" t="s">
        <v>101</v>
      </c>
      <c r="Z1066" s="107" t="n">
        <f aca="false">IF(EXACT(O1066;Y1066);Q1066;0)</f>
        <v>0</v>
      </c>
      <c r="AA1066" s="107" t="n">
        <f aca="false">IF(Z1066=0;Q1066;0)</f>
        <v>0</v>
      </c>
      <c r="AB1066" s="108" t="e">
        <f aca="false">IF(U1066=0;"";L1066/U1066-1)</f>
        <v>#NAME?</v>
      </c>
      <c r="AC1066" s="108" t="e">
        <f aca="false">IF(W1066=0;"";L1066/W1066-1)</f>
        <v>#NAME?</v>
      </c>
    </row>
    <row collapsed="false" customFormat="false" customHeight="true" hidden="false" ht="50.1" outlineLevel="0" r="1067">
      <c r="A1067" s="88"/>
      <c r="B1067" s="88"/>
      <c r="C1067" s="89"/>
      <c r="D1067" s="89"/>
      <c r="E1067" s="90"/>
      <c r="F1067" s="91"/>
      <c r="G1067" s="92"/>
      <c r="H1067" s="93"/>
      <c r="I1067" s="94"/>
      <c r="J1067" s="95"/>
      <c r="K1067" s="96" t="s">
        <v>104</v>
      </c>
      <c r="L1067" s="97" t="n">
        <v>6270</v>
      </c>
      <c r="M1067" s="98" t="n">
        <v>3923</v>
      </c>
      <c r="N1067" s="99" t="s">
        <v>730</v>
      </c>
      <c r="O1067" s="100"/>
      <c r="P1067" s="101"/>
      <c r="Q1067" s="97" t="n">
        <f aca="false">P1067*M1067</f>
        <v>0</v>
      </c>
      <c r="R1067" s="102"/>
      <c r="S1067" s="103" t="n">
        <v>206</v>
      </c>
      <c r="T1067" s="109"/>
      <c r="U1067" s="105" t="e">
        <f aca="false">IF(EXACT(O1067,Y1067),M1067,M1067*(1-'Расчет ПРЕДЗАКАЗ'!$D$10))</f>
        <v>#NAME?</v>
      </c>
      <c r="V1067" s="105" t="e">
        <f aca="false">P1067*U1067</f>
        <v>#NAME?</v>
      </c>
      <c r="W1067" s="105" t="e">
        <f aca="false">IF(EXACT(O1067,Y1067),M1067,M1067*(1-'Расчет Прайс'!$D$10))</f>
        <v>#NAME?</v>
      </c>
      <c r="X1067" s="105" t="e">
        <f aca="false">P1067*W1067</f>
        <v>#NAME?</v>
      </c>
      <c r="Y1067" s="106" t="s">
        <v>101</v>
      </c>
      <c r="Z1067" s="107" t="n">
        <f aca="false">IF(EXACT(O1067;Y1067);Q1067;0)</f>
        <v>0</v>
      </c>
      <c r="AA1067" s="107" t="n">
        <f aca="false">IF(Z1067=0;Q1067;0)</f>
        <v>0</v>
      </c>
      <c r="AB1067" s="108" t="e">
        <f aca="false">IF(U1067=0;"";L1067/U1067-1)</f>
        <v>#NAME?</v>
      </c>
      <c r="AC1067" s="108" t="e">
        <f aca="false">IF(W1067=0;"";L1067/W1067-1)</f>
        <v>#NAME?</v>
      </c>
    </row>
    <row collapsed="false" customFormat="false" customHeight="true" hidden="false" ht="50.1" outlineLevel="0" r="1068">
      <c r="A1068" s="88"/>
      <c r="B1068" s="88"/>
      <c r="C1068" s="89"/>
      <c r="D1068" s="89"/>
      <c r="E1068" s="90"/>
      <c r="F1068" s="91"/>
      <c r="G1068" s="92"/>
      <c r="H1068" s="93"/>
      <c r="I1068" s="94"/>
      <c r="J1068" s="95"/>
      <c r="K1068" s="96" t="s">
        <v>108</v>
      </c>
      <c r="L1068" s="97" t="n">
        <v>6270</v>
      </c>
      <c r="M1068" s="98" t="n">
        <v>3923</v>
      </c>
      <c r="N1068" s="99" t="s">
        <v>731</v>
      </c>
      <c r="O1068" s="100"/>
      <c r="P1068" s="101"/>
      <c r="Q1068" s="97" t="n">
        <f aca="false">P1068*M1068</f>
        <v>0</v>
      </c>
      <c r="R1068" s="102"/>
      <c r="S1068" s="103" t="n">
        <v>39</v>
      </c>
      <c r="T1068" s="109"/>
      <c r="U1068" s="105" t="e">
        <f aca="false">IF(EXACT(O1068,Y1068),M1068,M1068*(1-'Расчет ПРЕДЗАКАЗ'!$D$10))</f>
        <v>#NAME?</v>
      </c>
      <c r="V1068" s="105" t="e">
        <f aca="false">P1068*U1068</f>
        <v>#NAME?</v>
      </c>
      <c r="W1068" s="105" t="e">
        <f aca="false">IF(EXACT(O1068,Y1068),M1068,M1068*(1-'Расчет Прайс'!$D$10))</f>
        <v>#NAME?</v>
      </c>
      <c r="X1068" s="105" t="e">
        <f aca="false">P1068*W1068</f>
        <v>#NAME?</v>
      </c>
      <c r="Y1068" s="106" t="s">
        <v>101</v>
      </c>
      <c r="Z1068" s="107" t="n">
        <f aca="false">IF(EXACT(O1068;Y1068);Q1068;0)</f>
        <v>0</v>
      </c>
      <c r="AA1068" s="107" t="n">
        <f aca="false">IF(Z1068=0;Q1068;0)</f>
        <v>0</v>
      </c>
      <c r="AB1068" s="108" t="e">
        <f aca="false">IF(U1068=0;"";L1068/U1068-1)</f>
        <v>#NAME?</v>
      </c>
      <c r="AC1068" s="108" t="e">
        <f aca="false">IF(W1068=0;"";L1068/W1068-1)</f>
        <v>#NAME?</v>
      </c>
    </row>
    <row collapsed="false" customFormat="false" customHeight="true" hidden="false" ht="50.1" outlineLevel="0" r="1069">
      <c r="A1069" s="88"/>
      <c r="B1069" s="88"/>
      <c r="C1069" s="89"/>
      <c r="D1069" s="89"/>
      <c r="E1069" s="90"/>
      <c r="F1069" s="91"/>
      <c r="G1069" s="92"/>
      <c r="H1069" s="93"/>
      <c r="I1069" s="94"/>
      <c r="J1069" s="95"/>
      <c r="K1069" s="96"/>
      <c r="L1069" s="97"/>
      <c r="M1069" s="98"/>
      <c r="N1069" s="99"/>
      <c r="O1069" s="100"/>
      <c r="P1069" s="101"/>
      <c r="Q1069" s="97" t="n">
        <f aca="false">P1069*M1069</f>
        <v>0</v>
      </c>
      <c r="R1069" s="102"/>
      <c r="S1069" s="103"/>
      <c r="T1069" s="109"/>
      <c r="U1069" s="105" t="e">
        <f aca="false">IF(EXACT(O1069,Y1069),M1069,M1069*(1-'Расчет ПРЕДЗАКАЗ'!$D$10))</f>
        <v>#NAME?</v>
      </c>
      <c r="V1069" s="105" t="e">
        <f aca="false">P1069*U1069</f>
        <v>#NAME?</v>
      </c>
      <c r="W1069" s="105" t="e">
        <f aca="false">IF(EXACT(O1069,Y1069),M1069,M1069*(1-'Расчет Прайс'!$D$10))</f>
        <v>#NAME?</v>
      </c>
      <c r="X1069" s="105" t="e">
        <f aca="false">P1069*W1069</f>
        <v>#NAME?</v>
      </c>
      <c r="Y1069" s="106" t="s">
        <v>101</v>
      </c>
      <c r="Z1069" s="107" t="n">
        <f aca="false">IF(EXACT(O1069;Y1069);Q1069;0)</f>
        <v>0</v>
      </c>
      <c r="AA1069" s="107" t="n">
        <f aca="false">IF(Z1069=0;Q1069;0)</f>
        <v>0</v>
      </c>
      <c r="AB1069" s="108" t="e">
        <f aca="false">IF(U1069=0;"";L1069/U1069-1)</f>
        <v>#NAME?</v>
      </c>
      <c r="AC1069" s="108" t="e">
        <f aca="false">IF(W1069=0;"";L1069/W1069-1)</f>
        <v>#NAME?</v>
      </c>
    </row>
    <row collapsed="false" customFormat="false" customHeight="true" hidden="false" ht="50.1" outlineLevel="0" r="1070">
      <c r="A1070" s="88"/>
      <c r="B1070" s="88"/>
      <c r="C1070" s="89"/>
      <c r="D1070" s="89"/>
      <c r="E1070" s="90"/>
      <c r="F1070" s="91"/>
      <c r="G1070" s="92"/>
      <c r="H1070" s="93"/>
      <c r="I1070" s="94"/>
      <c r="J1070" s="95"/>
      <c r="K1070" s="96"/>
      <c r="L1070" s="97"/>
      <c r="M1070" s="98"/>
      <c r="N1070" s="99"/>
      <c r="O1070" s="100"/>
      <c r="P1070" s="101"/>
      <c r="Q1070" s="97" t="n">
        <f aca="false">P1070*M1070</f>
        <v>0</v>
      </c>
      <c r="R1070" s="102"/>
      <c r="S1070" s="103"/>
      <c r="T1070" s="109"/>
      <c r="U1070" s="105" t="e">
        <f aca="false">IF(EXACT(O1070,Y1070),M1070,M1070*(1-'Расчет ПРЕДЗАКАЗ'!$D$10))</f>
        <v>#NAME?</v>
      </c>
      <c r="V1070" s="105" t="e">
        <f aca="false">P1070*U1070</f>
        <v>#NAME?</v>
      </c>
      <c r="W1070" s="105" t="e">
        <f aca="false">IF(EXACT(O1070,Y1070),M1070,M1070*(1-'Расчет Прайс'!$D$10))</f>
        <v>#NAME?</v>
      </c>
      <c r="X1070" s="105" t="e">
        <f aca="false">P1070*W1070</f>
        <v>#NAME?</v>
      </c>
      <c r="Y1070" s="106" t="s">
        <v>101</v>
      </c>
      <c r="Z1070" s="107" t="n">
        <f aca="false">IF(EXACT(O1070;Y1070);Q1070;0)</f>
        <v>0</v>
      </c>
      <c r="AA1070" s="107" t="n">
        <f aca="false">IF(Z1070=0;Q1070;0)</f>
        <v>0</v>
      </c>
      <c r="AB1070" s="108" t="e">
        <f aca="false">IF(U1070=0;"";L1070/U1070-1)</f>
        <v>#NAME?</v>
      </c>
      <c r="AC1070" s="108" t="e">
        <f aca="false">IF(W1070=0;"";L1070/W1070-1)</f>
        <v>#NAME?</v>
      </c>
    </row>
    <row collapsed="false" customFormat="false" customHeight="true" hidden="false" ht="50.1" outlineLevel="0" r="1071">
      <c r="A1071" s="88"/>
      <c r="B1071" s="88"/>
      <c r="C1071" s="89"/>
      <c r="D1071" s="89"/>
      <c r="E1071" s="90"/>
      <c r="F1071" s="91"/>
      <c r="G1071" s="92"/>
      <c r="H1071" s="93"/>
      <c r="I1071" s="94"/>
      <c r="J1071" s="95"/>
      <c r="K1071" s="96"/>
      <c r="L1071" s="97"/>
      <c r="M1071" s="98"/>
      <c r="N1071" s="99"/>
      <c r="O1071" s="100"/>
      <c r="P1071" s="101"/>
      <c r="Q1071" s="97" t="n">
        <f aca="false">P1071*M1071</f>
        <v>0</v>
      </c>
      <c r="R1071" s="102"/>
      <c r="S1071" s="103"/>
      <c r="T1071" s="109"/>
      <c r="U1071" s="105" t="e">
        <f aca="false">IF(EXACT(O1071,Y1071),M1071,M1071*(1-'Расчет ПРЕДЗАКАЗ'!$D$10))</f>
        <v>#NAME?</v>
      </c>
      <c r="V1071" s="105" t="e">
        <f aca="false">P1071*U1071</f>
        <v>#NAME?</v>
      </c>
      <c r="W1071" s="105" t="e">
        <f aca="false">IF(EXACT(O1071,Y1071),M1071,M1071*(1-'Расчет Прайс'!$D$10))</f>
        <v>#NAME?</v>
      </c>
      <c r="X1071" s="105" t="e">
        <f aca="false">P1071*W1071</f>
        <v>#NAME?</v>
      </c>
      <c r="Y1071" s="106" t="s">
        <v>101</v>
      </c>
      <c r="Z1071" s="107" t="n">
        <f aca="false">IF(EXACT(O1071;Y1071);Q1071;0)</f>
        <v>0</v>
      </c>
      <c r="AA1071" s="107" t="n">
        <f aca="false">IF(Z1071=0;Q1071;0)</f>
        <v>0</v>
      </c>
      <c r="AB1071" s="108" t="e">
        <f aca="false">IF(U1071=0;"";L1071/U1071-1)</f>
        <v>#NAME?</v>
      </c>
      <c r="AC1071" s="108" t="e">
        <f aca="false">IF(W1071=0;"";L1071/W1071-1)</f>
        <v>#NAME?</v>
      </c>
    </row>
    <row collapsed="false" customFormat="false" customHeight="true" hidden="false" ht="50.1" outlineLevel="0" r="1072">
      <c r="A1072" s="88"/>
      <c r="B1072" s="88"/>
      <c r="C1072" s="89"/>
      <c r="D1072" s="89"/>
      <c r="E1072" s="90"/>
      <c r="F1072" s="91"/>
      <c r="G1072" s="92"/>
      <c r="H1072" s="93"/>
      <c r="I1072" s="94"/>
      <c r="J1072" s="95"/>
      <c r="K1072" s="96"/>
      <c r="L1072" s="97"/>
      <c r="M1072" s="98"/>
      <c r="N1072" s="99"/>
      <c r="O1072" s="100"/>
      <c r="P1072" s="101"/>
      <c r="Q1072" s="97" t="n">
        <f aca="false">P1072*M1072</f>
        <v>0</v>
      </c>
      <c r="R1072" s="102"/>
      <c r="S1072" s="103"/>
      <c r="T1072" s="109"/>
      <c r="U1072" s="105" t="e">
        <f aca="false">IF(EXACT(O1072,Y1072),M1072,M1072*(1-'Расчет ПРЕДЗАКАЗ'!$D$10))</f>
        <v>#NAME?</v>
      </c>
      <c r="V1072" s="105" t="e">
        <f aca="false">P1072*U1072</f>
        <v>#NAME?</v>
      </c>
      <c r="W1072" s="105" t="e">
        <f aca="false">IF(EXACT(O1072,Y1072),M1072,M1072*(1-'Расчет Прайс'!$D$10))</f>
        <v>#NAME?</v>
      </c>
      <c r="X1072" s="105" t="e">
        <f aca="false">P1072*W1072</f>
        <v>#NAME?</v>
      </c>
      <c r="Y1072" s="106" t="s">
        <v>101</v>
      </c>
      <c r="Z1072" s="107" t="n">
        <f aca="false">IF(EXACT(O1072;Y1072);Q1072;0)</f>
        <v>0</v>
      </c>
      <c r="AA1072" s="107" t="n">
        <f aca="false">IF(Z1072=0;Q1072;0)</f>
        <v>0</v>
      </c>
      <c r="AB1072" s="108" t="e">
        <f aca="false">IF(U1072=0;"";L1072/U1072-1)</f>
        <v>#NAME?</v>
      </c>
      <c r="AC1072" s="108" t="e">
        <f aca="false">IF(W1072=0;"";L1072/W1072-1)</f>
        <v>#NAME?</v>
      </c>
    </row>
    <row collapsed="false" customFormat="false" customHeight="true" hidden="false" ht="50.1" outlineLevel="0" r="1073">
      <c r="A1073" s="88"/>
      <c r="B1073" s="88"/>
      <c r="C1073" s="89"/>
      <c r="D1073" s="89"/>
      <c r="E1073" s="90"/>
      <c r="F1073" s="91"/>
      <c r="G1073" s="92"/>
      <c r="H1073" s="93"/>
      <c r="I1073" s="94"/>
      <c r="J1073" s="95"/>
      <c r="K1073" s="96"/>
      <c r="L1073" s="97"/>
      <c r="M1073" s="98"/>
      <c r="N1073" s="112"/>
      <c r="O1073" s="100"/>
      <c r="P1073" s="101"/>
      <c r="Q1073" s="97" t="n">
        <f aca="false">P1073*M1073</f>
        <v>0</v>
      </c>
      <c r="R1073" s="110"/>
      <c r="S1073" s="103"/>
      <c r="T1073" s="111"/>
      <c r="U1073" s="105" t="e">
        <f aca="false">IF(EXACT(O1073,Y1073),M1073,M1073*(1-'Расчет ПРЕДЗАКАЗ'!$D$10))</f>
        <v>#NAME?</v>
      </c>
      <c r="V1073" s="105" t="e">
        <f aca="false">P1073*U1073</f>
        <v>#NAME?</v>
      </c>
      <c r="W1073" s="105" t="e">
        <f aca="false">IF(EXACT(O1073,Y1073),M1073,M1073*(1-'Расчет Прайс'!$D$10))</f>
        <v>#NAME?</v>
      </c>
      <c r="X1073" s="105" t="e">
        <f aca="false">P1073*W1073</f>
        <v>#NAME?</v>
      </c>
      <c r="Y1073" s="106" t="s">
        <v>101</v>
      </c>
      <c r="Z1073" s="107" t="n">
        <f aca="false">IF(EXACT(O1073;Y1073);Q1073;0)</f>
        <v>0</v>
      </c>
      <c r="AA1073" s="107" t="n">
        <f aca="false">IF(Z1073=0;Q1073;0)</f>
        <v>0</v>
      </c>
      <c r="AB1073" s="108" t="e">
        <f aca="false">IF(U1073=0;"";L1073/U1073-1)</f>
        <v>#NAME?</v>
      </c>
      <c r="AC1073" s="108" t="e">
        <f aca="false">IF(W1073=0;"";L1073/W1073-1)</f>
        <v>#NAME?</v>
      </c>
    </row>
    <row collapsed="false" customFormat="false" customHeight="true" hidden="false" ht="50.1" outlineLevel="0" r="1074">
      <c r="A1074" s="88"/>
      <c r="B1074" s="88"/>
      <c r="C1074" s="89"/>
      <c r="D1074" s="89"/>
      <c r="E1074" s="90"/>
      <c r="F1074" s="91"/>
      <c r="G1074" s="92"/>
      <c r="H1074" s="93"/>
      <c r="I1074" s="94"/>
      <c r="J1074" s="95"/>
      <c r="K1074" s="96"/>
      <c r="L1074" s="97"/>
      <c r="M1074" s="98"/>
      <c r="N1074" s="112"/>
      <c r="O1074" s="100"/>
      <c r="P1074" s="101"/>
      <c r="Q1074" s="97" t="n">
        <f aca="false">P1074*M1074</f>
        <v>0</v>
      </c>
      <c r="R1074" s="110"/>
      <c r="S1074" s="103"/>
      <c r="T1074" s="111"/>
      <c r="U1074" s="105" t="e">
        <f aca="false">IF(EXACT(O1074,Y1074),M1074,M1074*(1-'Расчет ПРЕДЗАКАЗ'!$D$10))</f>
        <v>#NAME?</v>
      </c>
      <c r="V1074" s="105" t="e">
        <f aca="false">P1074*U1074</f>
        <v>#NAME?</v>
      </c>
      <c r="W1074" s="105" t="e">
        <f aca="false">IF(EXACT(O1074,Y1074),M1074,M1074*(1-'Расчет Прайс'!$D$10))</f>
        <v>#NAME?</v>
      </c>
      <c r="X1074" s="105" t="e">
        <f aca="false">P1074*W1074</f>
        <v>#NAME?</v>
      </c>
      <c r="Y1074" s="106" t="s">
        <v>101</v>
      </c>
      <c r="Z1074" s="107" t="n">
        <f aca="false">IF(EXACT(O1074;Y1074);Q1074;0)</f>
        <v>0</v>
      </c>
      <c r="AA1074" s="107" t="n">
        <f aca="false">IF(Z1074=0;Q1074;0)</f>
        <v>0</v>
      </c>
      <c r="AB1074" s="108" t="e">
        <f aca="false">IF(U1074=0;"";L1074/U1074-1)</f>
        <v>#NAME?</v>
      </c>
      <c r="AC1074" s="108" t="e">
        <f aca="false">IF(W1074=0;"";L1074/W1074-1)</f>
        <v>#NAME?</v>
      </c>
    </row>
    <row collapsed="false" customFormat="false" customHeight="true" hidden="false" ht="50.1" outlineLevel="0" r="1075">
      <c r="A1075" s="88"/>
      <c r="B1075" s="88"/>
      <c r="C1075" s="89"/>
      <c r="D1075" s="89"/>
      <c r="E1075" s="90"/>
      <c r="F1075" s="91"/>
      <c r="G1075" s="92"/>
      <c r="H1075" s="93"/>
      <c r="I1075" s="94"/>
      <c r="J1075" s="95"/>
      <c r="K1075" s="96"/>
      <c r="L1075" s="97"/>
      <c r="M1075" s="98"/>
      <c r="N1075" s="110"/>
      <c r="O1075" s="100"/>
      <c r="P1075" s="101"/>
      <c r="Q1075" s="97" t="n">
        <f aca="false">P1075*M1075</f>
        <v>0</v>
      </c>
      <c r="R1075" s="110"/>
      <c r="S1075" s="103"/>
      <c r="T1075" s="111"/>
      <c r="U1075" s="105" t="e">
        <f aca="false">IF(EXACT(O1075,Y1075),M1075,M1075*(1-'Расчет ПРЕДЗАКАЗ'!$D$10))</f>
        <v>#NAME?</v>
      </c>
      <c r="V1075" s="105" t="e">
        <f aca="false">P1075*U1075</f>
        <v>#NAME?</v>
      </c>
      <c r="W1075" s="105" t="e">
        <f aca="false">IF(EXACT(O1075,Y1075),M1075,M1075*(1-'Расчет Прайс'!$D$10))</f>
        <v>#NAME?</v>
      </c>
      <c r="X1075" s="105" t="e">
        <f aca="false">P1075*W1075</f>
        <v>#NAME?</v>
      </c>
      <c r="Y1075" s="106" t="s">
        <v>101</v>
      </c>
      <c r="Z1075" s="107" t="n">
        <f aca="false">IF(EXACT(O1075;Y1075);Q1075;0)</f>
        <v>0</v>
      </c>
      <c r="AA1075" s="107" t="n">
        <f aca="false">IF(Z1075=0;Q1075;0)</f>
        <v>0</v>
      </c>
      <c r="AB1075" s="108" t="e">
        <f aca="false">IF(U1075=0;"";L1075/U1075-1)</f>
        <v>#NAME?</v>
      </c>
      <c r="AC1075" s="108" t="e">
        <f aca="false">IF(W1075=0;"";L1075/W1075-1)</f>
        <v>#NAME?</v>
      </c>
    </row>
    <row collapsed="false" customFormat="false" customHeight="true" hidden="false" ht="50.1" outlineLevel="0" r="1076">
      <c r="A1076" s="88"/>
      <c r="B1076" s="88"/>
      <c r="C1076" s="89"/>
      <c r="D1076" s="89"/>
      <c r="E1076" s="90"/>
      <c r="F1076" s="91"/>
      <c r="G1076" s="92"/>
      <c r="H1076" s="93"/>
      <c r="I1076" s="94"/>
      <c r="J1076" s="95"/>
      <c r="K1076" s="96"/>
      <c r="L1076" s="97"/>
      <c r="M1076" s="98"/>
      <c r="N1076" s="110"/>
      <c r="O1076" s="100"/>
      <c r="P1076" s="101"/>
      <c r="Q1076" s="97" t="n">
        <f aca="false">P1076*M1076</f>
        <v>0</v>
      </c>
      <c r="R1076" s="110"/>
      <c r="S1076" s="103"/>
      <c r="T1076" s="111"/>
      <c r="U1076" s="105" t="e">
        <f aca="false">IF(EXACT(O1076,Y1076),M1076,M1076*(1-'Расчет ПРЕДЗАКАЗ'!$D$10))</f>
        <v>#NAME?</v>
      </c>
      <c r="V1076" s="105" t="e">
        <f aca="false">P1076*U1076</f>
        <v>#NAME?</v>
      </c>
      <c r="W1076" s="105" t="e">
        <f aca="false">IF(EXACT(O1076,Y1076),M1076,M1076*(1-'Расчет Прайс'!$D$10))</f>
        <v>#NAME?</v>
      </c>
      <c r="X1076" s="105" t="e">
        <f aca="false">P1076*W1076</f>
        <v>#NAME?</v>
      </c>
      <c r="Y1076" s="106" t="s">
        <v>101</v>
      </c>
      <c r="Z1076" s="107" t="n">
        <f aca="false">IF(EXACT(O1076;Y1076);Q1076;0)</f>
        <v>0</v>
      </c>
      <c r="AA1076" s="107" t="n">
        <f aca="false">IF(Z1076=0;Q1076;0)</f>
        <v>0</v>
      </c>
      <c r="AB1076" s="108" t="e">
        <f aca="false">IF(U1076=0;"";L1076/U1076-1)</f>
        <v>#NAME?</v>
      </c>
      <c r="AC1076" s="108" t="e">
        <f aca="false">IF(W1076=0;"";L1076/W1076-1)</f>
        <v>#NAME?</v>
      </c>
    </row>
    <row collapsed="false" customFormat="false" customHeight="true" hidden="false" ht="50.1" outlineLevel="0" r="1077">
      <c r="A1077" s="88"/>
      <c r="B1077" s="88"/>
      <c r="C1077" s="89"/>
      <c r="D1077" s="89"/>
      <c r="E1077" s="90"/>
      <c r="F1077" s="91"/>
      <c r="G1077" s="92"/>
      <c r="H1077" s="93"/>
      <c r="I1077" s="94"/>
      <c r="J1077" s="95"/>
      <c r="K1077" s="96"/>
      <c r="L1077" s="97"/>
      <c r="M1077" s="98"/>
      <c r="N1077" s="110"/>
      <c r="O1077" s="100"/>
      <c r="P1077" s="101"/>
      <c r="Q1077" s="97" t="n">
        <f aca="false">P1077*M1077</f>
        <v>0</v>
      </c>
      <c r="R1077" s="110"/>
      <c r="S1077" s="103"/>
      <c r="T1077" s="111"/>
      <c r="U1077" s="105" t="e">
        <f aca="false">IF(EXACT(O1077,Y1077),M1077,M1077*(1-'Расчет ПРЕДЗАКАЗ'!$D$10))</f>
        <v>#NAME?</v>
      </c>
      <c r="V1077" s="105" t="e">
        <f aca="false">P1077*U1077</f>
        <v>#NAME?</v>
      </c>
      <c r="W1077" s="105" t="e">
        <f aca="false">IF(EXACT(O1077,Y1077),M1077,M1077*(1-'Расчет Прайс'!$D$10))</f>
        <v>#NAME?</v>
      </c>
      <c r="X1077" s="105" t="e">
        <f aca="false">P1077*W1077</f>
        <v>#NAME?</v>
      </c>
      <c r="Y1077" s="106" t="s">
        <v>101</v>
      </c>
      <c r="Z1077" s="107" t="n">
        <f aca="false">IF(EXACT(O1077;Y1077);Q1077;0)</f>
        <v>0</v>
      </c>
      <c r="AA1077" s="107" t="n">
        <f aca="false">IF(Z1077=0;Q1077;0)</f>
        <v>0</v>
      </c>
      <c r="AB1077" s="108" t="e">
        <f aca="false">IF(U1077=0;"";L1077/U1077-1)</f>
        <v>#NAME?</v>
      </c>
      <c r="AC1077" s="108" t="e">
        <f aca="false">IF(W1077=0;"";L1077/W1077-1)</f>
        <v>#NAME?</v>
      </c>
    </row>
    <row collapsed="false" customFormat="false" customHeight="true" hidden="false" ht="50.1" outlineLevel="0" r="1078">
      <c r="A1078" s="88"/>
      <c r="B1078" s="88"/>
      <c r="C1078" s="89"/>
      <c r="D1078" s="89"/>
      <c r="E1078" s="90"/>
      <c r="F1078" s="91"/>
      <c r="G1078" s="92"/>
      <c r="H1078" s="93"/>
      <c r="I1078" s="94"/>
      <c r="J1078" s="95"/>
      <c r="K1078" s="96"/>
      <c r="L1078" s="97"/>
      <c r="M1078" s="98"/>
      <c r="N1078" s="110"/>
      <c r="O1078" s="100"/>
      <c r="P1078" s="101"/>
      <c r="Q1078" s="97" t="n">
        <f aca="false">P1078*M1078</f>
        <v>0</v>
      </c>
      <c r="R1078" s="110"/>
      <c r="S1078" s="103"/>
      <c r="T1078" s="111"/>
      <c r="U1078" s="105" t="e">
        <f aca="false">IF(EXACT(O1078,Y1078),M1078,M1078*(1-'Расчет ПРЕДЗАКАЗ'!$D$10))</f>
        <v>#NAME?</v>
      </c>
      <c r="V1078" s="105" t="e">
        <f aca="false">P1078*U1078</f>
        <v>#NAME?</v>
      </c>
      <c r="W1078" s="105" t="e">
        <f aca="false">IF(EXACT(O1078,Y1078),M1078,M1078*(1-'Расчет Прайс'!$D$10))</f>
        <v>#NAME?</v>
      </c>
      <c r="X1078" s="105" t="e">
        <f aca="false">P1078*W1078</f>
        <v>#NAME?</v>
      </c>
      <c r="Y1078" s="106" t="s">
        <v>101</v>
      </c>
      <c r="Z1078" s="107" t="n">
        <f aca="false">IF(EXACT(O1078;Y1078);Q1078;0)</f>
        <v>0</v>
      </c>
      <c r="AA1078" s="107" t="n">
        <f aca="false">IF(Z1078=0;Q1078;0)</f>
        <v>0</v>
      </c>
      <c r="AB1078" s="108" t="e">
        <f aca="false">IF(U1078=0;"";L1078/U1078-1)</f>
        <v>#NAME?</v>
      </c>
      <c r="AC1078" s="108" t="e">
        <f aca="false">IF(W1078=0;"";L1078/W1078-1)</f>
        <v>#NAME?</v>
      </c>
    </row>
    <row collapsed="false" customFormat="false" customHeight="true" hidden="false" ht="11.25" outlineLevel="0" r="1079"/>
    <row collapsed="false" customFormat="false" customHeight="true" hidden="false" ht="50.1" outlineLevel="0" r="1080">
      <c r="A1080" s="88" t="n">
        <v>230</v>
      </c>
      <c r="B1080" s="88" t="s">
        <v>732</v>
      </c>
      <c r="C1080" s="89" t="s">
        <v>733</v>
      </c>
      <c r="D1080" s="89" t="s">
        <v>93</v>
      </c>
      <c r="E1080" s="90" t="s">
        <v>93</v>
      </c>
      <c r="F1080" s="91" t="s">
        <v>724</v>
      </c>
      <c r="G1080" s="92" t="s">
        <v>118</v>
      </c>
      <c r="H1080" s="93" t="s">
        <v>734</v>
      </c>
      <c r="I1080" s="94" t="s">
        <v>735</v>
      </c>
      <c r="J1080" s="95" t="s">
        <v>98</v>
      </c>
      <c r="K1080" s="96" t="s">
        <v>99</v>
      </c>
      <c r="L1080" s="97" t="n">
        <v>4670</v>
      </c>
      <c r="M1080" s="98" t="n">
        <v>2916</v>
      </c>
      <c r="N1080" s="99" t="s">
        <v>736</v>
      </c>
      <c r="O1080" s="100"/>
      <c r="P1080" s="101"/>
      <c r="Q1080" s="97" t="n">
        <f aca="false">P1080*M1080</f>
        <v>0</v>
      </c>
      <c r="R1080" s="102"/>
      <c r="S1080" s="103" t="n">
        <v>136</v>
      </c>
      <c r="T1080" s="104"/>
      <c r="U1080" s="105" t="e">
        <f aca="false">IF(EXACT(O1080,Y1080),M1080,M1080*(1-'Расчет ПРЕДЗАКАЗ'!$D$10))</f>
        <v>#NAME?</v>
      </c>
      <c r="V1080" s="105" t="e">
        <f aca="false">P1080*U1080</f>
        <v>#NAME?</v>
      </c>
      <c r="W1080" s="105" t="e">
        <f aca="false">IF(EXACT(O1080,Y1080),M1080,M1080*(1-'Расчет Прайс'!$D$10))</f>
        <v>#NAME?</v>
      </c>
      <c r="X1080" s="105" t="e">
        <f aca="false">P1080*W1080</f>
        <v>#NAME?</v>
      </c>
      <c r="Y1080" s="106" t="s">
        <v>101</v>
      </c>
      <c r="Z1080" s="107" t="n">
        <f aca="false">IF(EXACT(O1080;Y1080);Q1080;0)</f>
        <v>0</v>
      </c>
      <c r="AA1080" s="107" t="n">
        <f aca="false">IF(Z1080=0;Q1080;0)</f>
        <v>0</v>
      </c>
      <c r="AB1080" s="108" t="e">
        <f aca="false">IF(U1080=0,"",L1080/U1080-1)</f>
        <v>#NAME?</v>
      </c>
      <c r="AC1080" s="108" t="e">
        <f aca="false">IF(W1080=0,"",L1080/W1080-1)</f>
        <v>#NAME?</v>
      </c>
    </row>
    <row collapsed="false" customFormat="false" customHeight="true" hidden="false" ht="50.1" outlineLevel="0" r="1081">
      <c r="A1081" s="88"/>
      <c r="B1081" s="88"/>
      <c r="C1081" s="89"/>
      <c r="D1081" s="89"/>
      <c r="E1081" s="90"/>
      <c r="F1081" s="91"/>
      <c r="G1081" s="92"/>
      <c r="H1081" s="93"/>
      <c r="I1081" s="94"/>
      <c r="J1081" s="95"/>
      <c r="K1081" s="96" t="s">
        <v>102</v>
      </c>
      <c r="L1081" s="97" t="n">
        <v>4670</v>
      </c>
      <c r="M1081" s="98" t="n">
        <v>2916</v>
      </c>
      <c r="N1081" s="99" t="s">
        <v>737</v>
      </c>
      <c r="O1081" s="100"/>
      <c r="P1081" s="101"/>
      <c r="Q1081" s="97" t="n">
        <f aca="false">P1081*M1081</f>
        <v>0</v>
      </c>
      <c r="R1081" s="102"/>
      <c r="S1081" s="103" t="n">
        <v>153</v>
      </c>
      <c r="T1081" s="109"/>
      <c r="U1081" s="105" t="e">
        <f aca="false">IF(EXACT(O1081,Y1081),M1081,M1081*(1-'Расчет ПРЕДЗАКАЗ'!$D$10))</f>
        <v>#NAME?</v>
      </c>
      <c r="V1081" s="105" t="e">
        <f aca="false">P1081*U1081</f>
        <v>#NAME?</v>
      </c>
      <c r="W1081" s="105" t="e">
        <f aca="false">IF(EXACT(O1081,Y1081),M1081,M1081*(1-'Расчет Прайс'!$D$10))</f>
        <v>#NAME?</v>
      </c>
      <c r="X1081" s="105" t="e">
        <f aca="false">P1081*W1081</f>
        <v>#NAME?</v>
      </c>
      <c r="Y1081" s="106" t="s">
        <v>101</v>
      </c>
      <c r="Z1081" s="107" t="n">
        <f aca="false">IF(EXACT(O1081;Y1081);Q1081;0)</f>
        <v>0</v>
      </c>
      <c r="AA1081" s="107" t="n">
        <f aca="false">IF(Z1081=0;Q1081;0)</f>
        <v>0</v>
      </c>
      <c r="AB1081" s="108" t="e">
        <f aca="false">IF(U1081=0;"";L1081/U1081-1)</f>
        <v>#NAME?</v>
      </c>
      <c r="AC1081" s="108" t="e">
        <f aca="false">IF(W1081=0;"";L1081/W1081-1)</f>
        <v>#NAME?</v>
      </c>
    </row>
    <row collapsed="false" customFormat="false" customHeight="true" hidden="false" ht="50.1" outlineLevel="0" r="1082">
      <c r="A1082" s="88"/>
      <c r="B1082" s="88"/>
      <c r="C1082" s="89"/>
      <c r="D1082" s="89"/>
      <c r="E1082" s="90"/>
      <c r="F1082" s="91"/>
      <c r="G1082" s="92"/>
      <c r="H1082" s="93"/>
      <c r="I1082" s="94"/>
      <c r="J1082" s="95"/>
      <c r="K1082" s="96" t="s">
        <v>123</v>
      </c>
      <c r="L1082" s="97" t="n">
        <v>4670</v>
      </c>
      <c r="M1082" s="98" t="n">
        <v>2916</v>
      </c>
      <c r="N1082" s="99" t="s">
        <v>738</v>
      </c>
      <c r="O1082" s="100"/>
      <c r="P1082" s="101"/>
      <c r="Q1082" s="97" t="n">
        <f aca="false">P1082*M1082</f>
        <v>0</v>
      </c>
      <c r="R1082" s="102"/>
      <c r="S1082" s="103" t="n">
        <v>18</v>
      </c>
      <c r="T1082" s="109"/>
      <c r="U1082" s="105" t="e">
        <f aca="false">IF(EXACT(O1082,Y1082),M1082,M1082*(1-'Расчет ПРЕДЗАКАЗ'!$D$10))</f>
        <v>#NAME?</v>
      </c>
      <c r="V1082" s="105" t="e">
        <f aca="false">P1082*U1082</f>
        <v>#NAME?</v>
      </c>
      <c r="W1082" s="105" t="e">
        <f aca="false">IF(EXACT(O1082,Y1082),M1082,M1082*(1-'Расчет Прайс'!$D$10))</f>
        <v>#NAME?</v>
      </c>
      <c r="X1082" s="105" t="e">
        <f aca="false">P1082*W1082</f>
        <v>#NAME?</v>
      </c>
      <c r="Y1082" s="106" t="s">
        <v>101</v>
      </c>
      <c r="Z1082" s="107" t="n">
        <f aca="false">IF(EXACT(O1082;Y1082);Q1082;0)</f>
        <v>0</v>
      </c>
      <c r="AA1082" s="107" t="n">
        <f aca="false">IF(Z1082=0;Q1082;0)</f>
        <v>0</v>
      </c>
      <c r="AB1082" s="108" t="e">
        <f aca="false">IF(U1082=0;"";L1082/U1082-1)</f>
        <v>#NAME?</v>
      </c>
      <c r="AC1082" s="108" t="e">
        <f aca="false">IF(W1082=0;"";L1082/W1082-1)</f>
        <v>#NAME?</v>
      </c>
    </row>
    <row collapsed="false" customFormat="false" customHeight="true" hidden="false" ht="50.1" outlineLevel="0" r="1083">
      <c r="A1083" s="88"/>
      <c r="B1083" s="88"/>
      <c r="C1083" s="89"/>
      <c r="D1083" s="89"/>
      <c r="E1083" s="90"/>
      <c r="F1083" s="91"/>
      <c r="G1083" s="92"/>
      <c r="H1083" s="93"/>
      <c r="I1083" s="94"/>
      <c r="J1083" s="95"/>
      <c r="K1083" s="96" t="s">
        <v>104</v>
      </c>
      <c r="L1083" s="97" t="n">
        <v>4670</v>
      </c>
      <c r="M1083" s="98" t="n">
        <v>2916</v>
      </c>
      <c r="N1083" s="99" t="s">
        <v>739</v>
      </c>
      <c r="O1083" s="100"/>
      <c r="P1083" s="101"/>
      <c r="Q1083" s="97" t="n">
        <f aca="false">P1083*M1083</f>
        <v>0</v>
      </c>
      <c r="R1083" s="102"/>
      <c r="S1083" s="103" t="n">
        <v>307</v>
      </c>
      <c r="T1083" s="109"/>
      <c r="U1083" s="105" t="e">
        <f aca="false">IF(EXACT(O1083,Y1083),M1083,M1083*(1-'Расчет ПРЕДЗАКАЗ'!$D$10))</f>
        <v>#NAME?</v>
      </c>
      <c r="V1083" s="105" t="e">
        <f aca="false">P1083*U1083</f>
        <v>#NAME?</v>
      </c>
      <c r="W1083" s="105" t="e">
        <f aca="false">IF(EXACT(O1083,Y1083),M1083,M1083*(1-'Расчет Прайс'!$D$10))</f>
        <v>#NAME?</v>
      </c>
      <c r="X1083" s="105" t="e">
        <f aca="false">P1083*W1083</f>
        <v>#NAME?</v>
      </c>
      <c r="Y1083" s="106" t="s">
        <v>101</v>
      </c>
      <c r="Z1083" s="107" t="n">
        <f aca="false">IF(EXACT(O1083;Y1083);Q1083;0)</f>
        <v>0</v>
      </c>
      <c r="AA1083" s="107" t="n">
        <f aca="false">IF(Z1083=0;Q1083;0)</f>
        <v>0</v>
      </c>
      <c r="AB1083" s="108" t="e">
        <f aca="false">IF(U1083=0;"";L1083/U1083-1)</f>
        <v>#NAME?</v>
      </c>
      <c r="AC1083" s="108" t="e">
        <f aca="false">IF(W1083=0;"";L1083/W1083-1)</f>
        <v>#NAME?</v>
      </c>
    </row>
    <row collapsed="false" customFormat="false" customHeight="true" hidden="false" ht="50.1" outlineLevel="0" r="1084">
      <c r="A1084" s="88"/>
      <c r="B1084" s="88"/>
      <c r="C1084" s="89"/>
      <c r="D1084" s="89"/>
      <c r="E1084" s="90"/>
      <c r="F1084" s="91"/>
      <c r="G1084" s="92"/>
      <c r="H1084" s="93"/>
      <c r="I1084" s="94"/>
      <c r="J1084" s="95"/>
      <c r="K1084" s="96" t="s">
        <v>108</v>
      </c>
      <c r="L1084" s="97" t="n">
        <v>4670</v>
      </c>
      <c r="M1084" s="98" t="n">
        <v>2916</v>
      </c>
      <c r="N1084" s="99" t="s">
        <v>740</v>
      </c>
      <c r="O1084" s="100"/>
      <c r="P1084" s="101"/>
      <c r="Q1084" s="97" t="n">
        <f aca="false">P1084*M1084</f>
        <v>0</v>
      </c>
      <c r="R1084" s="102"/>
      <c r="S1084" s="103" t="n">
        <v>1</v>
      </c>
      <c r="T1084" s="109"/>
      <c r="U1084" s="105" t="e">
        <f aca="false">IF(EXACT(O1084,Y1084),M1084,M1084*(1-'Расчет ПРЕДЗАКАЗ'!$D$10))</f>
        <v>#NAME?</v>
      </c>
      <c r="V1084" s="105" t="e">
        <f aca="false">P1084*U1084</f>
        <v>#NAME?</v>
      </c>
      <c r="W1084" s="105" t="e">
        <f aca="false">IF(EXACT(O1084,Y1084),M1084,M1084*(1-'Расчет Прайс'!$D$10))</f>
        <v>#NAME?</v>
      </c>
      <c r="X1084" s="105" t="e">
        <f aca="false">P1084*W1084</f>
        <v>#NAME?</v>
      </c>
      <c r="Y1084" s="106" t="s">
        <v>101</v>
      </c>
      <c r="Z1084" s="107" t="n">
        <f aca="false">IF(EXACT(O1084;Y1084);Q1084;0)</f>
        <v>0</v>
      </c>
      <c r="AA1084" s="107" t="n">
        <f aca="false">IF(Z1084=0;Q1084;0)</f>
        <v>0</v>
      </c>
      <c r="AB1084" s="108" t="e">
        <f aca="false">IF(U1084=0;"";L1084/U1084-1)</f>
        <v>#NAME?</v>
      </c>
      <c r="AC1084" s="108" t="e">
        <f aca="false">IF(W1084=0;"";L1084/W1084-1)</f>
        <v>#NAME?</v>
      </c>
    </row>
    <row collapsed="false" customFormat="false" customHeight="true" hidden="false" ht="50.1" outlineLevel="0" r="1085">
      <c r="A1085" s="88"/>
      <c r="B1085" s="88"/>
      <c r="C1085" s="89"/>
      <c r="D1085" s="89"/>
      <c r="E1085" s="90"/>
      <c r="F1085" s="91"/>
      <c r="G1085" s="92"/>
      <c r="H1085" s="93"/>
      <c r="I1085" s="94"/>
      <c r="J1085" s="95"/>
      <c r="K1085" s="96"/>
      <c r="L1085" s="97"/>
      <c r="M1085" s="98"/>
      <c r="N1085" s="99"/>
      <c r="O1085" s="100"/>
      <c r="P1085" s="101"/>
      <c r="Q1085" s="97" t="n">
        <f aca="false">P1085*M1085</f>
        <v>0</v>
      </c>
      <c r="R1085" s="102"/>
      <c r="S1085" s="103"/>
      <c r="T1085" s="109"/>
      <c r="U1085" s="105" t="e">
        <f aca="false">IF(EXACT(O1085,Y1085),M1085,M1085*(1-'Расчет ПРЕДЗАКАЗ'!$D$10))</f>
        <v>#NAME?</v>
      </c>
      <c r="V1085" s="105" t="e">
        <f aca="false">P1085*U1085</f>
        <v>#NAME?</v>
      </c>
      <c r="W1085" s="105" t="e">
        <f aca="false">IF(EXACT(O1085,Y1085),M1085,M1085*(1-'Расчет Прайс'!$D$10))</f>
        <v>#NAME?</v>
      </c>
      <c r="X1085" s="105" t="e">
        <f aca="false">P1085*W1085</f>
        <v>#NAME?</v>
      </c>
      <c r="Y1085" s="106" t="s">
        <v>101</v>
      </c>
      <c r="Z1085" s="107" t="n">
        <f aca="false">IF(EXACT(O1085;Y1085);Q1085;0)</f>
        <v>0</v>
      </c>
      <c r="AA1085" s="107" t="n">
        <f aca="false">IF(Z1085=0;Q1085;0)</f>
        <v>0</v>
      </c>
      <c r="AB1085" s="108" t="e">
        <f aca="false">IF(U1085=0;"";L1085/U1085-1)</f>
        <v>#NAME?</v>
      </c>
      <c r="AC1085" s="108" t="e">
        <f aca="false">IF(W1085=0;"";L1085/W1085-1)</f>
        <v>#NAME?</v>
      </c>
    </row>
    <row collapsed="false" customFormat="false" customHeight="true" hidden="false" ht="50.1" outlineLevel="0" r="1086">
      <c r="A1086" s="88"/>
      <c r="B1086" s="88"/>
      <c r="C1086" s="89"/>
      <c r="D1086" s="89"/>
      <c r="E1086" s="90"/>
      <c r="F1086" s="91"/>
      <c r="G1086" s="92"/>
      <c r="H1086" s="93"/>
      <c r="I1086" s="94"/>
      <c r="J1086" s="95"/>
      <c r="K1086" s="96"/>
      <c r="L1086" s="97"/>
      <c r="M1086" s="98"/>
      <c r="N1086" s="99"/>
      <c r="O1086" s="100"/>
      <c r="P1086" s="101"/>
      <c r="Q1086" s="97" t="n">
        <f aca="false">P1086*M1086</f>
        <v>0</v>
      </c>
      <c r="R1086" s="102"/>
      <c r="S1086" s="103"/>
      <c r="T1086" s="109"/>
      <c r="U1086" s="105" t="e">
        <f aca="false">IF(EXACT(O1086,Y1086),M1086,M1086*(1-'Расчет ПРЕДЗАКАЗ'!$D$10))</f>
        <v>#NAME?</v>
      </c>
      <c r="V1086" s="105" t="e">
        <f aca="false">P1086*U1086</f>
        <v>#NAME?</v>
      </c>
      <c r="W1086" s="105" t="e">
        <f aca="false">IF(EXACT(O1086,Y1086),M1086,M1086*(1-'Расчет Прайс'!$D$10))</f>
        <v>#NAME?</v>
      </c>
      <c r="X1086" s="105" t="e">
        <f aca="false">P1086*W1086</f>
        <v>#NAME?</v>
      </c>
      <c r="Y1086" s="106" t="s">
        <v>101</v>
      </c>
      <c r="Z1086" s="107" t="n">
        <f aca="false">IF(EXACT(O1086;Y1086);Q1086;0)</f>
        <v>0</v>
      </c>
      <c r="AA1086" s="107" t="n">
        <f aca="false">IF(Z1086=0;Q1086;0)</f>
        <v>0</v>
      </c>
      <c r="AB1086" s="108" t="e">
        <f aca="false">IF(U1086=0;"";L1086/U1086-1)</f>
        <v>#NAME?</v>
      </c>
      <c r="AC1086" s="108" t="e">
        <f aca="false">IF(W1086=0;"";L1086/W1086-1)</f>
        <v>#NAME?</v>
      </c>
    </row>
    <row collapsed="false" customFormat="false" customHeight="true" hidden="false" ht="50.1" outlineLevel="0" r="1087">
      <c r="A1087" s="88"/>
      <c r="B1087" s="88"/>
      <c r="C1087" s="89"/>
      <c r="D1087" s="89"/>
      <c r="E1087" s="90"/>
      <c r="F1087" s="91"/>
      <c r="G1087" s="92"/>
      <c r="H1087" s="93"/>
      <c r="I1087" s="94"/>
      <c r="J1087" s="95"/>
      <c r="K1087" s="96"/>
      <c r="L1087" s="97"/>
      <c r="M1087" s="98"/>
      <c r="N1087" s="99"/>
      <c r="O1087" s="100"/>
      <c r="P1087" s="101"/>
      <c r="Q1087" s="97" t="n">
        <f aca="false">P1087*M1087</f>
        <v>0</v>
      </c>
      <c r="R1087" s="102"/>
      <c r="S1087" s="103"/>
      <c r="T1087" s="109"/>
      <c r="U1087" s="105" t="e">
        <f aca="false">IF(EXACT(O1087,Y1087),M1087,M1087*(1-'Расчет ПРЕДЗАКАЗ'!$D$10))</f>
        <v>#NAME?</v>
      </c>
      <c r="V1087" s="105" t="e">
        <f aca="false">P1087*U1087</f>
        <v>#NAME?</v>
      </c>
      <c r="W1087" s="105" t="e">
        <f aca="false">IF(EXACT(O1087,Y1087),M1087,M1087*(1-'Расчет Прайс'!$D$10))</f>
        <v>#NAME?</v>
      </c>
      <c r="X1087" s="105" t="e">
        <f aca="false">P1087*W1087</f>
        <v>#NAME?</v>
      </c>
      <c r="Y1087" s="106" t="s">
        <v>101</v>
      </c>
      <c r="Z1087" s="107" t="n">
        <f aca="false">IF(EXACT(O1087;Y1087);Q1087;0)</f>
        <v>0</v>
      </c>
      <c r="AA1087" s="107" t="n">
        <f aca="false">IF(Z1087=0;Q1087;0)</f>
        <v>0</v>
      </c>
      <c r="AB1087" s="108" t="e">
        <f aca="false">IF(U1087=0;"";L1087/U1087-1)</f>
        <v>#NAME?</v>
      </c>
      <c r="AC1087" s="108" t="e">
        <f aca="false">IF(W1087=0;"";L1087/W1087-1)</f>
        <v>#NAME?</v>
      </c>
    </row>
    <row collapsed="false" customFormat="false" customHeight="true" hidden="false" ht="50.1" outlineLevel="0" r="1088">
      <c r="A1088" s="88"/>
      <c r="B1088" s="88"/>
      <c r="C1088" s="89"/>
      <c r="D1088" s="89"/>
      <c r="E1088" s="90"/>
      <c r="F1088" s="91"/>
      <c r="G1088" s="92"/>
      <c r="H1088" s="93"/>
      <c r="I1088" s="94"/>
      <c r="J1088" s="95"/>
      <c r="K1088" s="96"/>
      <c r="L1088" s="97"/>
      <c r="M1088" s="98"/>
      <c r="N1088" s="99"/>
      <c r="O1088" s="100"/>
      <c r="P1088" s="101"/>
      <c r="Q1088" s="97" t="n">
        <f aca="false">P1088*M1088</f>
        <v>0</v>
      </c>
      <c r="R1088" s="102"/>
      <c r="S1088" s="103"/>
      <c r="T1088" s="109"/>
      <c r="U1088" s="105" t="e">
        <f aca="false">IF(EXACT(O1088,Y1088),M1088,M1088*(1-'Расчет ПРЕДЗАКАЗ'!$D$10))</f>
        <v>#NAME?</v>
      </c>
      <c r="V1088" s="105" t="e">
        <f aca="false">P1088*U1088</f>
        <v>#NAME?</v>
      </c>
      <c r="W1088" s="105" t="e">
        <f aca="false">IF(EXACT(O1088,Y1088),M1088,M1088*(1-'Расчет Прайс'!$D$10))</f>
        <v>#NAME?</v>
      </c>
      <c r="X1088" s="105" t="e">
        <f aca="false">P1088*W1088</f>
        <v>#NAME?</v>
      </c>
      <c r="Y1088" s="106" t="s">
        <v>101</v>
      </c>
      <c r="Z1088" s="107" t="n">
        <f aca="false">IF(EXACT(O1088;Y1088);Q1088;0)</f>
        <v>0</v>
      </c>
      <c r="AA1088" s="107" t="n">
        <f aca="false">IF(Z1088=0;Q1088;0)</f>
        <v>0</v>
      </c>
      <c r="AB1088" s="108" t="e">
        <f aca="false">IF(U1088=0;"";L1088/U1088-1)</f>
        <v>#NAME?</v>
      </c>
      <c r="AC1088" s="108" t="e">
        <f aca="false">IF(W1088=0;"";L1088/W1088-1)</f>
        <v>#NAME?</v>
      </c>
    </row>
    <row collapsed="false" customFormat="false" customHeight="true" hidden="false" ht="50.1" outlineLevel="0" r="1089">
      <c r="A1089" s="88"/>
      <c r="B1089" s="88"/>
      <c r="C1089" s="89"/>
      <c r="D1089" s="89"/>
      <c r="E1089" s="90"/>
      <c r="F1089" s="91"/>
      <c r="G1089" s="92"/>
      <c r="H1089" s="93"/>
      <c r="I1089" s="94"/>
      <c r="J1089" s="95"/>
      <c r="K1089" s="96"/>
      <c r="L1089" s="97"/>
      <c r="M1089" s="98"/>
      <c r="N1089" s="112"/>
      <c r="O1089" s="100"/>
      <c r="P1089" s="101"/>
      <c r="Q1089" s="97" t="n">
        <f aca="false">P1089*M1089</f>
        <v>0</v>
      </c>
      <c r="R1089" s="110"/>
      <c r="S1089" s="103"/>
      <c r="T1089" s="111"/>
      <c r="U1089" s="105" t="e">
        <f aca="false">IF(EXACT(O1089,Y1089),M1089,M1089*(1-'Расчет ПРЕДЗАКАЗ'!$D$10))</f>
        <v>#NAME?</v>
      </c>
      <c r="V1089" s="105" t="e">
        <f aca="false">P1089*U1089</f>
        <v>#NAME?</v>
      </c>
      <c r="W1089" s="105" t="e">
        <f aca="false">IF(EXACT(O1089,Y1089),M1089,M1089*(1-'Расчет Прайс'!$D$10))</f>
        <v>#NAME?</v>
      </c>
      <c r="X1089" s="105" t="e">
        <f aca="false">P1089*W1089</f>
        <v>#NAME?</v>
      </c>
      <c r="Y1089" s="106" t="s">
        <v>101</v>
      </c>
      <c r="Z1089" s="107" t="n">
        <f aca="false">IF(EXACT(O1089;Y1089);Q1089;0)</f>
        <v>0</v>
      </c>
      <c r="AA1089" s="107" t="n">
        <f aca="false">IF(Z1089=0;Q1089;0)</f>
        <v>0</v>
      </c>
      <c r="AB1089" s="108" t="e">
        <f aca="false">IF(U1089=0;"";L1089/U1089-1)</f>
        <v>#NAME?</v>
      </c>
      <c r="AC1089" s="108" t="e">
        <f aca="false">IF(W1089=0;"";L1089/W1089-1)</f>
        <v>#NAME?</v>
      </c>
    </row>
    <row collapsed="false" customFormat="false" customHeight="true" hidden="false" ht="50.1" outlineLevel="0" r="1090">
      <c r="A1090" s="88"/>
      <c r="B1090" s="88"/>
      <c r="C1090" s="89"/>
      <c r="D1090" s="89"/>
      <c r="E1090" s="90"/>
      <c r="F1090" s="91"/>
      <c r="G1090" s="92"/>
      <c r="H1090" s="93"/>
      <c r="I1090" s="94"/>
      <c r="J1090" s="95"/>
      <c r="K1090" s="96"/>
      <c r="L1090" s="97"/>
      <c r="M1090" s="98"/>
      <c r="N1090" s="112"/>
      <c r="O1090" s="100"/>
      <c r="P1090" s="101"/>
      <c r="Q1090" s="97" t="n">
        <f aca="false">P1090*M1090</f>
        <v>0</v>
      </c>
      <c r="R1090" s="110"/>
      <c r="S1090" s="103"/>
      <c r="T1090" s="111"/>
      <c r="U1090" s="105" t="e">
        <f aca="false">IF(EXACT(O1090,Y1090),M1090,M1090*(1-'Расчет ПРЕДЗАКАЗ'!$D$10))</f>
        <v>#NAME?</v>
      </c>
      <c r="V1090" s="105" t="e">
        <f aca="false">P1090*U1090</f>
        <v>#NAME?</v>
      </c>
      <c r="W1090" s="105" t="e">
        <f aca="false">IF(EXACT(O1090,Y1090),M1090,M1090*(1-'Расчет Прайс'!$D$10))</f>
        <v>#NAME?</v>
      </c>
      <c r="X1090" s="105" t="e">
        <f aca="false">P1090*W1090</f>
        <v>#NAME?</v>
      </c>
      <c r="Y1090" s="106" t="s">
        <v>101</v>
      </c>
      <c r="Z1090" s="107" t="n">
        <f aca="false">IF(EXACT(O1090;Y1090);Q1090;0)</f>
        <v>0</v>
      </c>
      <c r="AA1090" s="107" t="n">
        <f aca="false">IF(Z1090=0;Q1090;0)</f>
        <v>0</v>
      </c>
      <c r="AB1090" s="108" t="e">
        <f aca="false">IF(U1090=0;"";L1090/U1090-1)</f>
        <v>#NAME?</v>
      </c>
      <c r="AC1090" s="108" t="e">
        <f aca="false">IF(W1090=0;"";L1090/W1090-1)</f>
        <v>#NAME?</v>
      </c>
    </row>
    <row collapsed="false" customFormat="false" customHeight="true" hidden="false" ht="50.1" outlineLevel="0" r="1091">
      <c r="A1091" s="88"/>
      <c r="B1091" s="88"/>
      <c r="C1091" s="89"/>
      <c r="D1091" s="89"/>
      <c r="E1091" s="90"/>
      <c r="F1091" s="91"/>
      <c r="G1091" s="92"/>
      <c r="H1091" s="93"/>
      <c r="I1091" s="94"/>
      <c r="J1091" s="95"/>
      <c r="K1091" s="96"/>
      <c r="L1091" s="97"/>
      <c r="M1091" s="98"/>
      <c r="N1091" s="110"/>
      <c r="O1091" s="100"/>
      <c r="P1091" s="101"/>
      <c r="Q1091" s="97" t="n">
        <f aca="false">P1091*M1091</f>
        <v>0</v>
      </c>
      <c r="R1091" s="110"/>
      <c r="S1091" s="103"/>
      <c r="T1091" s="111"/>
      <c r="U1091" s="105" t="e">
        <f aca="false">IF(EXACT(O1091,Y1091),M1091,M1091*(1-'Расчет ПРЕДЗАКАЗ'!$D$10))</f>
        <v>#NAME?</v>
      </c>
      <c r="V1091" s="105" t="e">
        <f aca="false">P1091*U1091</f>
        <v>#NAME?</v>
      </c>
      <c r="W1091" s="105" t="e">
        <f aca="false">IF(EXACT(O1091,Y1091),M1091,M1091*(1-'Расчет Прайс'!$D$10))</f>
        <v>#NAME?</v>
      </c>
      <c r="X1091" s="105" t="e">
        <f aca="false">P1091*W1091</f>
        <v>#NAME?</v>
      </c>
      <c r="Y1091" s="106" t="s">
        <v>101</v>
      </c>
      <c r="Z1091" s="107" t="n">
        <f aca="false">IF(EXACT(O1091;Y1091);Q1091;0)</f>
        <v>0</v>
      </c>
      <c r="AA1091" s="107" t="n">
        <f aca="false">IF(Z1091=0;Q1091;0)</f>
        <v>0</v>
      </c>
      <c r="AB1091" s="108" t="e">
        <f aca="false">IF(U1091=0;"";L1091/U1091-1)</f>
        <v>#NAME?</v>
      </c>
      <c r="AC1091" s="108" t="e">
        <f aca="false">IF(W1091=0;"";L1091/W1091-1)</f>
        <v>#NAME?</v>
      </c>
    </row>
    <row collapsed="false" customFormat="false" customHeight="true" hidden="false" ht="50.1" outlineLevel="0" r="1092">
      <c r="A1092" s="88"/>
      <c r="B1092" s="88"/>
      <c r="C1092" s="89"/>
      <c r="D1092" s="89"/>
      <c r="E1092" s="90"/>
      <c r="F1092" s="91"/>
      <c r="G1092" s="92"/>
      <c r="H1092" s="93"/>
      <c r="I1092" s="94"/>
      <c r="J1092" s="95"/>
      <c r="K1092" s="96"/>
      <c r="L1092" s="97"/>
      <c r="M1092" s="98"/>
      <c r="N1092" s="110"/>
      <c r="O1092" s="100"/>
      <c r="P1092" s="101"/>
      <c r="Q1092" s="97" t="n">
        <f aca="false">P1092*M1092</f>
        <v>0</v>
      </c>
      <c r="R1092" s="110"/>
      <c r="S1092" s="103"/>
      <c r="T1092" s="111"/>
      <c r="U1092" s="105" t="e">
        <f aca="false">IF(EXACT(O1092,Y1092),M1092,M1092*(1-'Расчет ПРЕДЗАКАЗ'!$D$10))</f>
        <v>#NAME?</v>
      </c>
      <c r="V1092" s="105" t="e">
        <f aca="false">P1092*U1092</f>
        <v>#NAME?</v>
      </c>
      <c r="W1092" s="105" t="e">
        <f aca="false">IF(EXACT(O1092,Y1092),M1092,M1092*(1-'Расчет Прайс'!$D$10))</f>
        <v>#NAME?</v>
      </c>
      <c r="X1092" s="105" t="e">
        <f aca="false">P1092*W1092</f>
        <v>#NAME?</v>
      </c>
      <c r="Y1092" s="106" t="s">
        <v>101</v>
      </c>
      <c r="Z1092" s="107" t="n">
        <f aca="false">IF(EXACT(O1092;Y1092);Q1092;0)</f>
        <v>0</v>
      </c>
      <c r="AA1092" s="107" t="n">
        <f aca="false">IF(Z1092=0;Q1092;0)</f>
        <v>0</v>
      </c>
      <c r="AB1092" s="108" t="e">
        <f aca="false">IF(U1092=0;"";L1092/U1092-1)</f>
        <v>#NAME?</v>
      </c>
      <c r="AC1092" s="108" t="e">
        <f aca="false">IF(W1092=0;"";L1092/W1092-1)</f>
        <v>#NAME?</v>
      </c>
    </row>
    <row collapsed="false" customFormat="false" customHeight="true" hidden="false" ht="50.1" outlineLevel="0" r="1093">
      <c r="A1093" s="88"/>
      <c r="B1093" s="88"/>
      <c r="C1093" s="89"/>
      <c r="D1093" s="89"/>
      <c r="E1093" s="90"/>
      <c r="F1093" s="91"/>
      <c r="G1093" s="92"/>
      <c r="H1093" s="93"/>
      <c r="I1093" s="94"/>
      <c r="J1093" s="95"/>
      <c r="K1093" s="96"/>
      <c r="L1093" s="97"/>
      <c r="M1093" s="98"/>
      <c r="N1093" s="110"/>
      <c r="O1093" s="100"/>
      <c r="P1093" s="101"/>
      <c r="Q1093" s="97" t="n">
        <f aca="false">P1093*M1093</f>
        <v>0</v>
      </c>
      <c r="R1093" s="110"/>
      <c r="S1093" s="103"/>
      <c r="T1093" s="111"/>
      <c r="U1093" s="105" t="e">
        <f aca="false">IF(EXACT(O1093,Y1093),M1093,M1093*(1-'Расчет ПРЕДЗАКАЗ'!$D$10))</f>
        <v>#NAME?</v>
      </c>
      <c r="V1093" s="105" t="e">
        <f aca="false">P1093*U1093</f>
        <v>#NAME?</v>
      </c>
      <c r="W1093" s="105" t="e">
        <f aca="false">IF(EXACT(O1093,Y1093),M1093,M1093*(1-'Расчет Прайс'!$D$10))</f>
        <v>#NAME?</v>
      </c>
      <c r="X1093" s="105" t="e">
        <f aca="false">P1093*W1093</f>
        <v>#NAME?</v>
      </c>
      <c r="Y1093" s="106" t="s">
        <v>101</v>
      </c>
      <c r="Z1093" s="107" t="n">
        <f aca="false">IF(EXACT(O1093;Y1093);Q1093;0)</f>
        <v>0</v>
      </c>
      <c r="AA1093" s="107" t="n">
        <f aca="false">IF(Z1093=0;Q1093;0)</f>
        <v>0</v>
      </c>
      <c r="AB1093" s="108" t="e">
        <f aca="false">IF(U1093=0;"";L1093/U1093-1)</f>
        <v>#NAME?</v>
      </c>
      <c r="AC1093" s="108" t="e">
        <f aca="false">IF(W1093=0;"";L1093/W1093-1)</f>
        <v>#NAME?</v>
      </c>
    </row>
    <row collapsed="false" customFormat="false" customHeight="true" hidden="false" ht="50.1" outlineLevel="0" r="1094">
      <c r="A1094" s="88"/>
      <c r="B1094" s="88"/>
      <c r="C1094" s="89"/>
      <c r="D1094" s="89"/>
      <c r="E1094" s="90"/>
      <c r="F1094" s="91"/>
      <c r="G1094" s="92"/>
      <c r="H1094" s="93"/>
      <c r="I1094" s="94"/>
      <c r="J1094" s="95"/>
      <c r="K1094" s="96"/>
      <c r="L1094" s="97"/>
      <c r="M1094" s="98"/>
      <c r="N1094" s="110"/>
      <c r="O1094" s="100"/>
      <c r="P1094" s="101"/>
      <c r="Q1094" s="97" t="n">
        <f aca="false">P1094*M1094</f>
        <v>0</v>
      </c>
      <c r="R1094" s="110"/>
      <c r="S1094" s="103"/>
      <c r="T1094" s="111"/>
      <c r="U1094" s="105" t="e">
        <f aca="false">IF(EXACT(O1094,Y1094),M1094,M1094*(1-'Расчет ПРЕДЗАКАЗ'!$D$10))</f>
        <v>#NAME?</v>
      </c>
      <c r="V1094" s="105" t="e">
        <f aca="false">P1094*U1094</f>
        <v>#NAME?</v>
      </c>
      <c r="W1094" s="105" t="e">
        <f aca="false">IF(EXACT(O1094,Y1094),M1094,M1094*(1-'Расчет Прайс'!$D$10))</f>
        <v>#NAME?</v>
      </c>
      <c r="X1094" s="105" t="e">
        <f aca="false">P1094*W1094</f>
        <v>#NAME?</v>
      </c>
      <c r="Y1094" s="106" t="s">
        <v>101</v>
      </c>
      <c r="Z1094" s="107" t="n">
        <f aca="false">IF(EXACT(O1094;Y1094);Q1094;0)</f>
        <v>0</v>
      </c>
      <c r="AA1094" s="107" t="n">
        <f aca="false">IF(Z1094=0;Q1094;0)</f>
        <v>0</v>
      </c>
      <c r="AB1094" s="108" t="e">
        <f aca="false">IF(U1094=0;"";L1094/U1094-1)</f>
        <v>#NAME?</v>
      </c>
      <c r="AC1094" s="108" t="e">
        <f aca="false">IF(W1094=0;"";L1094/W1094-1)</f>
        <v>#NAME?</v>
      </c>
    </row>
    <row collapsed="false" customFormat="false" customHeight="true" hidden="false" ht="11.25" outlineLevel="0" r="1095"/>
    <row collapsed="false" customFormat="false" customHeight="true" hidden="false" ht="50.1" outlineLevel="0" r="1096">
      <c r="A1096" s="88" t="n">
        <v>231</v>
      </c>
      <c r="B1096" s="88" t="s">
        <v>741</v>
      </c>
      <c r="C1096" s="89" t="s">
        <v>742</v>
      </c>
      <c r="D1096" s="89" t="s">
        <v>93</v>
      </c>
      <c r="E1096" s="90" t="s">
        <v>93</v>
      </c>
      <c r="F1096" s="91" t="s">
        <v>743</v>
      </c>
      <c r="G1096" s="92" t="s">
        <v>118</v>
      </c>
      <c r="H1096" s="93" t="s">
        <v>744</v>
      </c>
      <c r="I1096" s="94" t="s">
        <v>745</v>
      </c>
      <c r="J1096" s="95" t="s">
        <v>98</v>
      </c>
      <c r="K1096" s="96" t="s">
        <v>227</v>
      </c>
      <c r="L1096" s="97" t="n">
        <v>4450</v>
      </c>
      <c r="M1096" s="98" t="n">
        <v>2776</v>
      </c>
      <c r="N1096" s="99" t="s">
        <v>746</v>
      </c>
      <c r="O1096" s="100"/>
      <c r="P1096" s="101"/>
      <c r="Q1096" s="97" t="n">
        <f aca="false">P1096*M1096</f>
        <v>0</v>
      </c>
      <c r="R1096" s="102"/>
      <c r="S1096" s="103" t="n">
        <v>106</v>
      </c>
      <c r="T1096" s="104"/>
      <c r="U1096" s="105" t="e">
        <f aca="false">IF(EXACT(O1096,Y1096),M1096,M1096*(1-'Расчет ПРЕДЗАКАЗ'!$D$10))</f>
        <v>#NAME?</v>
      </c>
      <c r="V1096" s="105" t="e">
        <f aca="false">P1096*U1096</f>
        <v>#NAME?</v>
      </c>
      <c r="W1096" s="105" t="e">
        <f aca="false">IF(EXACT(O1096,Y1096),M1096,M1096*(1-'Расчет Прайс'!$D$10))</f>
        <v>#NAME?</v>
      </c>
      <c r="X1096" s="105" t="e">
        <f aca="false">P1096*W1096</f>
        <v>#NAME?</v>
      </c>
      <c r="Y1096" s="106" t="s">
        <v>101</v>
      </c>
      <c r="Z1096" s="107" t="n">
        <f aca="false">IF(EXACT(O1096;Y1096);Q1096;0)</f>
        <v>0</v>
      </c>
      <c r="AA1096" s="107" t="n">
        <f aca="false">IF(Z1096=0;Q1096;0)</f>
        <v>0</v>
      </c>
      <c r="AB1096" s="108" t="e">
        <f aca="false">IF(U1096=0,"",L1096/U1096-1)</f>
        <v>#NAME?</v>
      </c>
      <c r="AC1096" s="108" t="e">
        <f aca="false">IF(W1096=0,"",L1096/W1096-1)</f>
        <v>#NAME?</v>
      </c>
    </row>
    <row collapsed="false" customFormat="false" customHeight="true" hidden="false" ht="50.1" outlineLevel="0" r="1097">
      <c r="A1097" s="88"/>
      <c r="B1097" s="88"/>
      <c r="C1097" s="89"/>
      <c r="D1097" s="89"/>
      <c r="E1097" s="90"/>
      <c r="F1097" s="91"/>
      <c r="G1097" s="92"/>
      <c r="H1097" s="93"/>
      <c r="I1097" s="94"/>
      <c r="J1097" s="95"/>
      <c r="K1097" s="96" t="s">
        <v>229</v>
      </c>
      <c r="L1097" s="97" t="n">
        <v>4450</v>
      </c>
      <c r="M1097" s="98" t="n">
        <v>2776</v>
      </c>
      <c r="N1097" s="99" t="s">
        <v>747</v>
      </c>
      <c r="O1097" s="100"/>
      <c r="P1097" s="101"/>
      <c r="Q1097" s="97" t="n">
        <f aca="false">P1097*M1097</f>
        <v>0</v>
      </c>
      <c r="R1097" s="102"/>
      <c r="S1097" s="103" t="n">
        <v>103</v>
      </c>
      <c r="T1097" s="109"/>
      <c r="U1097" s="105" t="e">
        <f aca="false">IF(EXACT(O1097,Y1097),M1097,M1097*(1-'Расчет ПРЕДЗАКАЗ'!$D$10))</f>
        <v>#NAME?</v>
      </c>
      <c r="V1097" s="105" t="e">
        <f aca="false">P1097*U1097</f>
        <v>#NAME?</v>
      </c>
      <c r="W1097" s="105" t="e">
        <f aca="false">IF(EXACT(O1097,Y1097),M1097,M1097*(1-'Расчет Прайс'!$D$10))</f>
        <v>#NAME?</v>
      </c>
      <c r="X1097" s="105" t="e">
        <f aca="false">P1097*W1097</f>
        <v>#NAME?</v>
      </c>
      <c r="Y1097" s="106" t="s">
        <v>101</v>
      </c>
      <c r="Z1097" s="107" t="n">
        <f aca="false">IF(EXACT(O1097;Y1097);Q1097;0)</f>
        <v>0</v>
      </c>
      <c r="AA1097" s="107" t="n">
        <f aca="false">IF(Z1097=0;Q1097;0)</f>
        <v>0</v>
      </c>
      <c r="AB1097" s="108" t="e">
        <f aca="false">IF(U1097=0;"";L1097/U1097-1)</f>
        <v>#NAME?</v>
      </c>
      <c r="AC1097" s="108" t="e">
        <f aca="false">IF(W1097=0;"";L1097/W1097-1)</f>
        <v>#NAME?</v>
      </c>
    </row>
    <row collapsed="false" customFormat="false" customHeight="true" hidden="false" ht="50.1" outlineLevel="0" r="1098">
      <c r="A1098" s="88"/>
      <c r="B1098" s="88"/>
      <c r="C1098" s="89"/>
      <c r="D1098" s="89"/>
      <c r="E1098" s="90"/>
      <c r="F1098" s="91"/>
      <c r="G1098" s="92"/>
      <c r="H1098" s="93"/>
      <c r="I1098" s="94"/>
      <c r="J1098" s="95"/>
      <c r="K1098" s="96" t="s">
        <v>231</v>
      </c>
      <c r="L1098" s="97" t="n">
        <v>4450</v>
      </c>
      <c r="M1098" s="98" t="n">
        <v>2776</v>
      </c>
      <c r="N1098" s="99" t="s">
        <v>748</v>
      </c>
      <c r="O1098" s="100"/>
      <c r="P1098" s="101"/>
      <c r="Q1098" s="97" t="n">
        <f aca="false">P1098*M1098</f>
        <v>0</v>
      </c>
      <c r="R1098" s="102"/>
      <c r="S1098" s="103" t="n">
        <v>110</v>
      </c>
      <c r="T1098" s="109"/>
      <c r="U1098" s="105" t="e">
        <f aca="false">IF(EXACT(O1098,Y1098),M1098,M1098*(1-'Расчет ПРЕДЗАКАЗ'!$D$10))</f>
        <v>#NAME?</v>
      </c>
      <c r="V1098" s="105" t="e">
        <f aca="false">P1098*U1098</f>
        <v>#NAME?</v>
      </c>
      <c r="W1098" s="105" t="e">
        <f aca="false">IF(EXACT(O1098,Y1098),M1098,M1098*(1-'Расчет Прайс'!$D$10))</f>
        <v>#NAME?</v>
      </c>
      <c r="X1098" s="105" t="e">
        <f aca="false">P1098*W1098</f>
        <v>#NAME?</v>
      </c>
      <c r="Y1098" s="106" t="s">
        <v>101</v>
      </c>
      <c r="Z1098" s="107" t="n">
        <f aca="false">IF(EXACT(O1098;Y1098);Q1098;0)</f>
        <v>0</v>
      </c>
      <c r="AA1098" s="107" t="n">
        <f aca="false">IF(Z1098=0;Q1098;0)</f>
        <v>0</v>
      </c>
      <c r="AB1098" s="108" t="e">
        <f aca="false">IF(U1098=0;"";L1098/U1098-1)</f>
        <v>#NAME?</v>
      </c>
      <c r="AC1098" s="108" t="e">
        <f aca="false">IF(W1098=0;"";L1098/W1098-1)</f>
        <v>#NAME?</v>
      </c>
    </row>
    <row collapsed="false" customFormat="false" customHeight="true" hidden="false" ht="50.1" outlineLevel="0" r="1099">
      <c r="A1099" s="88"/>
      <c r="B1099" s="88"/>
      <c r="C1099" s="89"/>
      <c r="D1099" s="89"/>
      <c r="E1099" s="90"/>
      <c r="F1099" s="91"/>
      <c r="G1099" s="92"/>
      <c r="H1099" s="93"/>
      <c r="I1099" s="94"/>
      <c r="J1099" s="95"/>
      <c r="K1099" s="96" t="s">
        <v>150</v>
      </c>
      <c r="L1099" s="97" t="n">
        <v>4450</v>
      </c>
      <c r="M1099" s="98" t="n">
        <v>2776</v>
      </c>
      <c r="N1099" s="99" t="s">
        <v>749</v>
      </c>
      <c r="O1099" s="100"/>
      <c r="P1099" s="101"/>
      <c r="Q1099" s="97" t="n">
        <f aca="false">P1099*M1099</f>
        <v>0</v>
      </c>
      <c r="R1099" s="102"/>
      <c r="S1099" s="103" t="n">
        <v>168</v>
      </c>
      <c r="T1099" s="109"/>
      <c r="U1099" s="105" t="e">
        <f aca="false">IF(EXACT(O1099,Y1099),M1099,M1099*(1-'Расчет ПРЕДЗАКАЗ'!$D$10))</f>
        <v>#NAME?</v>
      </c>
      <c r="V1099" s="105" t="e">
        <f aca="false">P1099*U1099</f>
        <v>#NAME?</v>
      </c>
      <c r="W1099" s="105" t="e">
        <f aca="false">IF(EXACT(O1099,Y1099),M1099,M1099*(1-'Расчет Прайс'!$D$10))</f>
        <v>#NAME?</v>
      </c>
      <c r="X1099" s="105" t="e">
        <f aca="false">P1099*W1099</f>
        <v>#NAME?</v>
      </c>
      <c r="Y1099" s="106" t="s">
        <v>101</v>
      </c>
      <c r="Z1099" s="107" t="n">
        <f aca="false">IF(EXACT(O1099;Y1099);Q1099;0)</f>
        <v>0</v>
      </c>
      <c r="AA1099" s="107" t="n">
        <f aca="false">IF(Z1099=0;Q1099;0)</f>
        <v>0</v>
      </c>
      <c r="AB1099" s="108" t="e">
        <f aca="false">IF(U1099=0;"";L1099/U1099-1)</f>
        <v>#NAME?</v>
      </c>
      <c r="AC1099" s="108" t="e">
        <f aca="false">IF(W1099=0;"";L1099/W1099-1)</f>
        <v>#NAME?</v>
      </c>
    </row>
    <row collapsed="false" customFormat="false" customHeight="true" hidden="false" ht="50.1" outlineLevel="0" r="1100">
      <c r="A1100" s="88"/>
      <c r="B1100" s="88"/>
      <c r="C1100" s="89"/>
      <c r="D1100" s="89"/>
      <c r="E1100" s="90"/>
      <c r="F1100" s="91"/>
      <c r="G1100" s="92"/>
      <c r="H1100" s="93"/>
      <c r="I1100" s="94"/>
      <c r="J1100" s="95"/>
      <c r="K1100" s="96"/>
      <c r="L1100" s="97"/>
      <c r="M1100" s="98"/>
      <c r="N1100" s="99"/>
      <c r="O1100" s="100"/>
      <c r="P1100" s="101"/>
      <c r="Q1100" s="97" t="n">
        <f aca="false">P1100*M1100</f>
        <v>0</v>
      </c>
      <c r="R1100" s="102"/>
      <c r="S1100" s="103"/>
      <c r="T1100" s="109"/>
      <c r="U1100" s="105" t="e">
        <f aca="false">IF(EXACT(O1100,Y1100),M1100,M1100*(1-'Расчет ПРЕДЗАКАЗ'!$D$10))</f>
        <v>#NAME?</v>
      </c>
      <c r="V1100" s="105" t="e">
        <f aca="false">P1100*U1100</f>
        <v>#NAME?</v>
      </c>
      <c r="W1100" s="105" t="e">
        <f aca="false">IF(EXACT(O1100,Y1100),M1100,M1100*(1-'Расчет Прайс'!$D$10))</f>
        <v>#NAME?</v>
      </c>
      <c r="X1100" s="105" t="e">
        <f aca="false">P1100*W1100</f>
        <v>#NAME?</v>
      </c>
      <c r="Y1100" s="106" t="s">
        <v>101</v>
      </c>
      <c r="Z1100" s="107" t="n">
        <f aca="false">IF(EXACT(O1100;Y1100);Q1100;0)</f>
        <v>0</v>
      </c>
      <c r="AA1100" s="107" t="n">
        <f aca="false">IF(Z1100=0;Q1100;0)</f>
        <v>0</v>
      </c>
      <c r="AB1100" s="108" t="e">
        <f aca="false">IF(U1100=0;"";L1100/U1100-1)</f>
        <v>#NAME?</v>
      </c>
      <c r="AC1100" s="108" t="e">
        <f aca="false">IF(W1100=0;"";L1100/W1100-1)</f>
        <v>#NAME?</v>
      </c>
    </row>
    <row collapsed="false" customFormat="false" customHeight="true" hidden="false" ht="50.1" outlineLevel="0" r="1101">
      <c r="A1101" s="88"/>
      <c r="B1101" s="88"/>
      <c r="C1101" s="89"/>
      <c r="D1101" s="89"/>
      <c r="E1101" s="90"/>
      <c r="F1101" s="91"/>
      <c r="G1101" s="92"/>
      <c r="H1101" s="93"/>
      <c r="I1101" s="94"/>
      <c r="J1101" s="95"/>
      <c r="K1101" s="96"/>
      <c r="L1101" s="97"/>
      <c r="M1101" s="98"/>
      <c r="N1101" s="99"/>
      <c r="O1101" s="100"/>
      <c r="P1101" s="101"/>
      <c r="Q1101" s="97" t="n">
        <f aca="false">P1101*M1101</f>
        <v>0</v>
      </c>
      <c r="R1101" s="102"/>
      <c r="S1101" s="103"/>
      <c r="T1101" s="109"/>
      <c r="U1101" s="105" t="e">
        <f aca="false">IF(EXACT(O1101,Y1101),M1101,M1101*(1-'Расчет ПРЕДЗАКАЗ'!$D$10))</f>
        <v>#NAME?</v>
      </c>
      <c r="V1101" s="105" t="e">
        <f aca="false">P1101*U1101</f>
        <v>#NAME?</v>
      </c>
      <c r="W1101" s="105" t="e">
        <f aca="false">IF(EXACT(O1101,Y1101),M1101,M1101*(1-'Расчет Прайс'!$D$10))</f>
        <v>#NAME?</v>
      </c>
      <c r="X1101" s="105" t="e">
        <f aca="false">P1101*W1101</f>
        <v>#NAME?</v>
      </c>
      <c r="Y1101" s="106" t="s">
        <v>101</v>
      </c>
      <c r="Z1101" s="107" t="n">
        <f aca="false">IF(EXACT(O1101;Y1101);Q1101;0)</f>
        <v>0</v>
      </c>
      <c r="AA1101" s="107" t="n">
        <f aca="false">IF(Z1101=0;Q1101;0)</f>
        <v>0</v>
      </c>
      <c r="AB1101" s="108" t="e">
        <f aca="false">IF(U1101=0;"";L1101/U1101-1)</f>
        <v>#NAME?</v>
      </c>
      <c r="AC1101" s="108" t="e">
        <f aca="false">IF(W1101=0;"";L1101/W1101-1)</f>
        <v>#NAME?</v>
      </c>
    </row>
    <row collapsed="false" customFormat="false" customHeight="true" hidden="false" ht="50.1" outlineLevel="0" r="1102">
      <c r="A1102" s="88"/>
      <c r="B1102" s="88"/>
      <c r="C1102" s="89"/>
      <c r="D1102" s="89"/>
      <c r="E1102" s="90"/>
      <c r="F1102" s="91"/>
      <c r="G1102" s="92"/>
      <c r="H1102" s="93"/>
      <c r="I1102" s="94"/>
      <c r="J1102" s="95"/>
      <c r="K1102" s="96"/>
      <c r="L1102" s="97"/>
      <c r="M1102" s="98"/>
      <c r="N1102" s="99"/>
      <c r="O1102" s="100"/>
      <c r="P1102" s="101"/>
      <c r="Q1102" s="97" t="n">
        <f aca="false">P1102*M1102</f>
        <v>0</v>
      </c>
      <c r="R1102" s="102"/>
      <c r="S1102" s="103"/>
      <c r="T1102" s="109"/>
      <c r="U1102" s="105" t="e">
        <f aca="false">IF(EXACT(O1102,Y1102),M1102,M1102*(1-'Расчет ПРЕДЗАКАЗ'!$D$10))</f>
        <v>#NAME?</v>
      </c>
      <c r="V1102" s="105" t="e">
        <f aca="false">P1102*U1102</f>
        <v>#NAME?</v>
      </c>
      <c r="W1102" s="105" t="e">
        <f aca="false">IF(EXACT(O1102,Y1102),M1102,M1102*(1-'Расчет Прайс'!$D$10))</f>
        <v>#NAME?</v>
      </c>
      <c r="X1102" s="105" t="e">
        <f aca="false">P1102*W1102</f>
        <v>#NAME?</v>
      </c>
      <c r="Y1102" s="106" t="s">
        <v>101</v>
      </c>
      <c r="Z1102" s="107" t="n">
        <f aca="false">IF(EXACT(O1102;Y1102);Q1102;0)</f>
        <v>0</v>
      </c>
      <c r="AA1102" s="107" t="n">
        <f aca="false">IF(Z1102=0;Q1102;0)</f>
        <v>0</v>
      </c>
      <c r="AB1102" s="108" t="e">
        <f aca="false">IF(U1102=0;"";L1102/U1102-1)</f>
        <v>#NAME?</v>
      </c>
      <c r="AC1102" s="108" t="e">
        <f aca="false">IF(W1102=0;"";L1102/W1102-1)</f>
        <v>#NAME?</v>
      </c>
    </row>
    <row collapsed="false" customFormat="false" customHeight="true" hidden="false" ht="50.1" outlineLevel="0" r="1103">
      <c r="A1103" s="88"/>
      <c r="B1103" s="88"/>
      <c r="C1103" s="89"/>
      <c r="D1103" s="89"/>
      <c r="E1103" s="90"/>
      <c r="F1103" s="91"/>
      <c r="G1103" s="92"/>
      <c r="H1103" s="93"/>
      <c r="I1103" s="94"/>
      <c r="J1103" s="95"/>
      <c r="K1103" s="96"/>
      <c r="L1103" s="97"/>
      <c r="M1103" s="98"/>
      <c r="N1103" s="99"/>
      <c r="O1103" s="100"/>
      <c r="P1103" s="101"/>
      <c r="Q1103" s="97" t="n">
        <f aca="false">P1103*M1103</f>
        <v>0</v>
      </c>
      <c r="R1103" s="102"/>
      <c r="S1103" s="103"/>
      <c r="T1103" s="109"/>
      <c r="U1103" s="105" t="e">
        <f aca="false">IF(EXACT(O1103,Y1103),M1103,M1103*(1-'Расчет ПРЕДЗАКАЗ'!$D$10))</f>
        <v>#NAME?</v>
      </c>
      <c r="V1103" s="105" t="e">
        <f aca="false">P1103*U1103</f>
        <v>#NAME?</v>
      </c>
      <c r="W1103" s="105" t="e">
        <f aca="false">IF(EXACT(O1103,Y1103),M1103,M1103*(1-'Расчет Прайс'!$D$10))</f>
        <v>#NAME?</v>
      </c>
      <c r="X1103" s="105" t="e">
        <f aca="false">P1103*W1103</f>
        <v>#NAME?</v>
      </c>
      <c r="Y1103" s="106" t="s">
        <v>101</v>
      </c>
      <c r="Z1103" s="107" t="n">
        <f aca="false">IF(EXACT(O1103;Y1103);Q1103;0)</f>
        <v>0</v>
      </c>
      <c r="AA1103" s="107" t="n">
        <f aca="false">IF(Z1103=0;Q1103;0)</f>
        <v>0</v>
      </c>
      <c r="AB1103" s="108" t="e">
        <f aca="false">IF(U1103=0;"";L1103/U1103-1)</f>
        <v>#NAME?</v>
      </c>
      <c r="AC1103" s="108" t="e">
        <f aca="false">IF(W1103=0;"";L1103/W1103-1)</f>
        <v>#NAME?</v>
      </c>
    </row>
    <row collapsed="false" customFormat="false" customHeight="true" hidden="false" ht="50.1" outlineLevel="0" r="1104">
      <c r="A1104" s="88"/>
      <c r="B1104" s="88"/>
      <c r="C1104" s="89"/>
      <c r="D1104" s="89"/>
      <c r="E1104" s="90"/>
      <c r="F1104" s="91"/>
      <c r="G1104" s="92"/>
      <c r="H1104" s="93"/>
      <c r="I1104" s="94"/>
      <c r="J1104" s="95"/>
      <c r="K1104" s="96"/>
      <c r="L1104" s="97"/>
      <c r="M1104" s="98"/>
      <c r="N1104" s="99"/>
      <c r="O1104" s="100"/>
      <c r="P1104" s="101"/>
      <c r="Q1104" s="97" t="n">
        <f aca="false">P1104*M1104</f>
        <v>0</v>
      </c>
      <c r="R1104" s="102"/>
      <c r="S1104" s="103"/>
      <c r="T1104" s="109"/>
      <c r="U1104" s="105" t="e">
        <f aca="false">IF(EXACT(O1104,Y1104),M1104,M1104*(1-'Расчет ПРЕДЗАКАЗ'!$D$10))</f>
        <v>#NAME?</v>
      </c>
      <c r="V1104" s="105" t="e">
        <f aca="false">P1104*U1104</f>
        <v>#NAME?</v>
      </c>
      <c r="W1104" s="105" t="e">
        <f aca="false">IF(EXACT(O1104,Y1104),M1104,M1104*(1-'Расчет Прайс'!$D$10))</f>
        <v>#NAME?</v>
      </c>
      <c r="X1104" s="105" t="e">
        <f aca="false">P1104*W1104</f>
        <v>#NAME?</v>
      </c>
      <c r="Y1104" s="106" t="s">
        <v>101</v>
      </c>
      <c r="Z1104" s="107" t="n">
        <f aca="false">IF(EXACT(O1104;Y1104);Q1104;0)</f>
        <v>0</v>
      </c>
      <c r="AA1104" s="107" t="n">
        <f aca="false">IF(Z1104=0;Q1104;0)</f>
        <v>0</v>
      </c>
      <c r="AB1104" s="108" t="e">
        <f aca="false">IF(U1104=0;"";L1104/U1104-1)</f>
        <v>#NAME?</v>
      </c>
      <c r="AC1104" s="108" t="e">
        <f aca="false">IF(W1104=0;"";L1104/W1104-1)</f>
        <v>#NAME?</v>
      </c>
    </row>
    <row collapsed="false" customFormat="false" customHeight="true" hidden="false" ht="50.1" outlineLevel="0" r="1105">
      <c r="A1105" s="88"/>
      <c r="B1105" s="88"/>
      <c r="C1105" s="89"/>
      <c r="D1105" s="89"/>
      <c r="E1105" s="90"/>
      <c r="F1105" s="91"/>
      <c r="G1105" s="92"/>
      <c r="H1105" s="93"/>
      <c r="I1105" s="94"/>
      <c r="J1105" s="95"/>
      <c r="K1105" s="96"/>
      <c r="L1105" s="97"/>
      <c r="M1105" s="98"/>
      <c r="N1105" s="112"/>
      <c r="O1105" s="100"/>
      <c r="P1105" s="101"/>
      <c r="Q1105" s="97" t="n">
        <f aca="false">P1105*M1105</f>
        <v>0</v>
      </c>
      <c r="R1105" s="110"/>
      <c r="S1105" s="103"/>
      <c r="T1105" s="111"/>
      <c r="U1105" s="105" t="e">
        <f aca="false">IF(EXACT(O1105,Y1105),M1105,M1105*(1-'Расчет ПРЕДЗАКАЗ'!$D$10))</f>
        <v>#NAME?</v>
      </c>
      <c r="V1105" s="105" t="e">
        <f aca="false">P1105*U1105</f>
        <v>#NAME?</v>
      </c>
      <c r="W1105" s="105" t="e">
        <f aca="false">IF(EXACT(O1105,Y1105),M1105,M1105*(1-'Расчет Прайс'!$D$10))</f>
        <v>#NAME?</v>
      </c>
      <c r="X1105" s="105" t="e">
        <f aca="false">P1105*W1105</f>
        <v>#NAME?</v>
      </c>
      <c r="Y1105" s="106" t="s">
        <v>101</v>
      </c>
      <c r="Z1105" s="107" t="n">
        <f aca="false">IF(EXACT(O1105;Y1105);Q1105;0)</f>
        <v>0</v>
      </c>
      <c r="AA1105" s="107" t="n">
        <f aca="false">IF(Z1105=0;Q1105;0)</f>
        <v>0</v>
      </c>
      <c r="AB1105" s="108" t="e">
        <f aca="false">IF(U1105=0;"";L1105/U1105-1)</f>
        <v>#NAME?</v>
      </c>
      <c r="AC1105" s="108" t="e">
        <f aca="false">IF(W1105=0;"";L1105/W1105-1)</f>
        <v>#NAME?</v>
      </c>
    </row>
    <row collapsed="false" customFormat="false" customHeight="true" hidden="false" ht="50.1" outlineLevel="0" r="1106">
      <c r="A1106" s="88"/>
      <c r="B1106" s="88"/>
      <c r="C1106" s="89"/>
      <c r="D1106" s="89"/>
      <c r="E1106" s="90"/>
      <c r="F1106" s="91"/>
      <c r="G1106" s="92"/>
      <c r="H1106" s="93"/>
      <c r="I1106" s="94"/>
      <c r="J1106" s="95"/>
      <c r="K1106" s="96"/>
      <c r="L1106" s="97"/>
      <c r="M1106" s="98"/>
      <c r="N1106" s="112"/>
      <c r="O1106" s="100"/>
      <c r="P1106" s="101"/>
      <c r="Q1106" s="97" t="n">
        <f aca="false">P1106*M1106</f>
        <v>0</v>
      </c>
      <c r="R1106" s="110"/>
      <c r="S1106" s="103"/>
      <c r="T1106" s="111"/>
      <c r="U1106" s="105" t="e">
        <f aca="false">IF(EXACT(O1106,Y1106),M1106,M1106*(1-'Расчет ПРЕДЗАКАЗ'!$D$10))</f>
        <v>#NAME?</v>
      </c>
      <c r="V1106" s="105" t="e">
        <f aca="false">P1106*U1106</f>
        <v>#NAME?</v>
      </c>
      <c r="W1106" s="105" t="e">
        <f aca="false">IF(EXACT(O1106,Y1106),M1106,M1106*(1-'Расчет Прайс'!$D$10))</f>
        <v>#NAME?</v>
      </c>
      <c r="X1106" s="105" t="e">
        <f aca="false">P1106*W1106</f>
        <v>#NAME?</v>
      </c>
      <c r="Y1106" s="106" t="s">
        <v>101</v>
      </c>
      <c r="Z1106" s="107" t="n">
        <f aca="false">IF(EXACT(O1106;Y1106);Q1106;0)</f>
        <v>0</v>
      </c>
      <c r="AA1106" s="107" t="n">
        <f aca="false">IF(Z1106=0;Q1106;0)</f>
        <v>0</v>
      </c>
      <c r="AB1106" s="108" t="e">
        <f aca="false">IF(U1106=0;"";L1106/U1106-1)</f>
        <v>#NAME?</v>
      </c>
      <c r="AC1106" s="108" t="e">
        <f aca="false">IF(W1106=0;"";L1106/W1106-1)</f>
        <v>#NAME?</v>
      </c>
    </row>
    <row collapsed="false" customFormat="false" customHeight="true" hidden="false" ht="50.1" outlineLevel="0" r="1107">
      <c r="A1107" s="88"/>
      <c r="B1107" s="88"/>
      <c r="C1107" s="89"/>
      <c r="D1107" s="89"/>
      <c r="E1107" s="90"/>
      <c r="F1107" s="91"/>
      <c r="G1107" s="92"/>
      <c r="H1107" s="93"/>
      <c r="I1107" s="94"/>
      <c r="J1107" s="95"/>
      <c r="K1107" s="96"/>
      <c r="L1107" s="97"/>
      <c r="M1107" s="98"/>
      <c r="N1107" s="110"/>
      <c r="O1107" s="100"/>
      <c r="P1107" s="101"/>
      <c r="Q1107" s="97" t="n">
        <f aca="false">P1107*M1107</f>
        <v>0</v>
      </c>
      <c r="R1107" s="110"/>
      <c r="S1107" s="103"/>
      <c r="T1107" s="111"/>
      <c r="U1107" s="105" t="e">
        <f aca="false">IF(EXACT(O1107,Y1107),M1107,M1107*(1-'Расчет ПРЕДЗАКАЗ'!$D$10))</f>
        <v>#NAME?</v>
      </c>
      <c r="V1107" s="105" t="e">
        <f aca="false">P1107*U1107</f>
        <v>#NAME?</v>
      </c>
      <c r="W1107" s="105" t="e">
        <f aca="false">IF(EXACT(O1107,Y1107),M1107,M1107*(1-'Расчет Прайс'!$D$10))</f>
        <v>#NAME?</v>
      </c>
      <c r="X1107" s="105" t="e">
        <f aca="false">P1107*W1107</f>
        <v>#NAME?</v>
      </c>
      <c r="Y1107" s="106" t="s">
        <v>101</v>
      </c>
      <c r="Z1107" s="107" t="n">
        <f aca="false">IF(EXACT(O1107;Y1107);Q1107;0)</f>
        <v>0</v>
      </c>
      <c r="AA1107" s="107" t="n">
        <f aca="false">IF(Z1107=0;Q1107;0)</f>
        <v>0</v>
      </c>
      <c r="AB1107" s="108" t="e">
        <f aca="false">IF(U1107=0;"";L1107/U1107-1)</f>
        <v>#NAME?</v>
      </c>
      <c r="AC1107" s="108" t="e">
        <f aca="false">IF(W1107=0;"";L1107/W1107-1)</f>
        <v>#NAME?</v>
      </c>
    </row>
    <row collapsed="false" customFormat="false" customHeight="true" hidden="false" ht="50.1" outlineLevel="0" r="1108">
      <c r="A1108" s="88"/>
      <c r="B1108" s="88"/>
      <c r="C1108" s="89"/>
      <c r="D1108" s="89"/>
      <c r="E1108" s="90"/>
      <c r="F1108" s="91"/>
      <c r="G1108" s="92"/>
      <c r="H1108" s="93"/>
      <c r="I1108" s="94"/>
      <c r="J1108" s="95"/>
      <c r="K1108" s="96"/>
      <c r="L1108" s="97"/>
      <c r="M1108" s="98"/>
      <c r="N1108" s="110"/>
      <c r="O1108" s="100"/>
      <c r="P1108" s="101"/>
      <c r="Q1108" s="97" t="n">
        <f aca="false">P1108*M1108</f>
        <v>0</v>
      </c>
      <c r="R1108" s="110"/>
      <c r="S1108" s="103"/>
      <c r="T1108" s="111"/>
      <c r="U1108" s="105" t="e">
        <f aca="false">IF(EXACT(O1108,Y1108),M1108,M1108*(1-'Расчет ПРЕДЗАКАЗ'!$D$10))</f>
        <v>#NAME?</v>
      </c>
      <c r="V1108" s="105" t="e">
        <f aca="false">P1108*U1108</f>
        <v>#NAME?</v>
      </c>
      <c r="W1108" s="105" t="e">
        <f aca="false">IF(EXACT(O1108,Y1108),M1108,M1108*(1-'Расчет Прайс'!$D$10))</f>
        <v>#NAME?</v>
      </c>
      <c r="X1108" s="105" t="e">
        <f aca="false">P1108*W1108</f>
        <v>#NAME?</v>
      </c>
      <c r="Y1108" s="106" t="s">
        <v>101</v>
      </c>
      <c r="Z1108" s="107" t="n">
        <f aca="false">IF(EXACT(O1108;Y1108);Q1108;0)</f>
        <v>0</v>
      </c>
      <c r="AA1108" s="107" t="n">
        <f aca="false">IF(Z1108=0;Q1108;0)</f>
        <v>0</v>
      </c>
      <c r="AB1108" s="108" t="e">
        <f aca="false">IF(U1108=0;"";L1108/U1108-1)</f>
        <v>#NAME?</v>
      </c>
      <c r="AC1108" s="108" t="e">
        <f aca="false">IF(W1108=0;"";L1108/W1108-1)</f>
        <v>#NAME?</v>
      </c>
    </row>
    <row collapsed="false" customFormat="false" customHeight="true" hidden="false" ht="50.1" outlineLevel="0" r="1109">
      <c r="A1109" s="88"/>
      <c r="B1109" s="88"/>
      <c r="C1109" s="89"/>
      <c r="D1109" s="89"/>
      <c r="E1109" s="90"/>
      <c r="F1109" s="91"/>
      <c r="G1109" s="92"/>
      <c r="H1109" s="93"/>
      <c r="I1109" s="94"/>
      <c r="J1109" s="95"/>
      <c r="K1109" s="96"/>
      <c r="L1109" s="97"/>
      <c r="M1109" s="98"/>
      <c r="N1109" s="110"/>
      <c r="O1109" s="100"/>
      <c r="P1109" s="101"/>
      <c r="Q1109" s="97" t="n">
        <f aca="false">P1109*M1109</f>
        <v>0</v>
      </c>
      <c r="R1109" s="110"/>
      <c r="S1109" s="103"/>
      <c r="T1109" s="111"/>
      <c r="U1109" s="105" t="e">
        <f aca="false">IF(EXACT(O1109,Y1109),M1109,M1109*(1-'Расчет ПРЕДЗАКАЗ'!$D$10))</f>
        <v>#NAME?</v>
      </c>
      <c r="V1109" s="105" t="e">
        <f aca="false">P1109*U1109</f>
        <v>#NAME?</v>
      </c>
      <c r="W1109" s="105" t="e">
        <f aca="false">IF(EXACT(O1109,Y1109),M1109,M1109*(1-'Расчет Прайс'!$D$10))</f>
        <v>#NAME?</v>
      </c>
      <c r="X1109" s="105" t="e">
        <f aca="false">P1109*W1109</f>
        <v>#NAME?</v>
      </c>
      <c r="Y1109" s="106" t="s">
        <v>101</v>
      </c>
      <c r="Z1109" s="107" t="n">
        <f aca="false">IF(EXACT(O1109;Y1109);Q1109;0)</f>
        <v>0</v>
      </c>
      <c r="AA1109" s="107" t="n">
        <f aca="false">IF(Z1109=0;Q1109;0)</f>
        <v>0</v>
      </c>
      <c r="AB1109" s="108" t="e">
        <f aca="false">IF(U1109=0;"";L1109/U1109-1)</f>
        <v>#NAME?</v>
      </c>
      <c r="AC1109" s="108" t="e">
        <f aca="false">IF(W1109=0;"";L1109/W1109-1)</f>
        <v>#NAME?</v>
      </c>
    </row>
    <row collapsed="false" customFormat="false" customHeight="true" hidden="false" ht="50.1" outlineLevel="0" r="1110">
      <c r="A1110" s="88"/>
      <c r="B1110" s="88"/>
      <c r="C1110" s="89"/>
      <c r="D1110" s="89"/>
      <c r="E1110" s="90"/>
      <c r="F1110" s="91"/>
      <c r="G1110" s="92"/>
      <c r="H1110" s="93"/>
      <c r="I1110" s="94"/>
      <c r="J1110" s="95"/>
      <c r="K1110" s="96"/>
      <c r="L1110" s="97"/>
      <c r="M1110" s="98"/>
      <c r="N1110" s="110"/>
      <c r="O1110" s="100"/>
      <c r="P1110" s="101"/>
      <c r="Q1110" s="97" t="n">
        <f aca="false">P1110*M1110</f>
        <v>0</v>
      </c>
      <c r="R1110" s="110"/>
      <c r="S1110" s="103"/>
      <c r="T1110" s="111"/>
      <c r="U1110" s="105" t="e">
        <f aca="false">IF(EXACT(O1110,Y1110),M1110,M1110*(1-'Расчет ПРЕДЗАКАЗ'!$D$10))</f>
        <v>#NAME?</v>
      </c>
      <c r="V1110" s="105" t="e">
        <f aca="false">P1110*U1110</f>
        <v>#NAME?</v>
      </c>
      <c r="W1110" s="105" t="e">
        <f aca="false">IF(EXACT(O1110,Y1110),M1110,M1110*(1-'Расчет Прайс'!$D$10))</f>
        <v>#NAME?</v>
      </c>
      <c r="X1110" s="105" t="e">
        <f aca="false">P1110*W1110</f>
        <v>#NAME?</v>
      </c>
      <c r="Y1110" s="106" t="s">
        <v>101</v>
      </c>
      <c r="Z1110" s="107" t="n">
        <f aca="false">IF(EXACT(O1110;Y1110);Q1110;0)</f>
        <v>0</v>
      </c>
      <c r="AA1110" s="107" t="n">
        <f aca="false">IF(Z1110=0;Q1110;0)</f>
        <v>0</v>
      </c>
      <c r="AB1110" s="108" t="e">
        <f aca="false">IF(U1110=0;"";L1110/U1110-1)</f>
        <v>#NAME?</v>
      </c>
      <c r="AC1110" s="108" t="e">
        <f aca="false">IF(W1110=0;"";L1110/W1110-1)</f>
        <v>#NAME?</v>
      </c>
    </row>
    <row collapsed="false" customFormat="false" customHeight="true" hidden="false" ht="11.25" outlineLevel="0" r="1111"/>
    <row collapsed="false" customFormat="false" customHeight="true" hidden="false" ht="50.1" outlineLevel="0" r="1112">
      <c r="A1112" s="88" t="n">
        <v>232</v>
      </c>
      <c r="B1112" s="88" t="s">
        <v>750</v>
      </c>
      <c r="C1112" s="89" t="s">
        <v>751</v>
      </c>
      <c r="D1112" s="89" t="s">
        <v>93</v>
      </c>
      <c r="E1112" s="90" t="s">
        <v>93</v>
      </c>
      <c r="F1112" s="91" t="s">
        <v>743</v>
      </c>
      <c r="G1112" s="92" t="s">
        <v>133</v>
      </c>
      <c r="H1112" s="93" t="s">
        <v>725</v>
      </c>
      <c r="I1112" s="94" t="s">
        <v>752</v>
      </c>
      <c r="J1112" s="95" t="s">
        <v>98</v>
      </c>
      <c r="K1112" s="96" t="s">
        <v>227</v>
      </c>
      <c r="L1112" s="97" t="n">
        <v>4450</v>
      </c>
      <c r="M1112" s="98" t="n">
        <v>2780</v>
      </c>
      <c r="N1112" s="99" t="s">
        <v>753</v>
      </c>
      <c r="O1112" s="100"/>
      <c r="P1112" s="101"/>
      <c r="Q1112" s="97" t="n">
        <f aca="false">P1112*M1112</f>
        <v>0</v>
      </c>
      <c r="R1112" s="102"/>
      <c r="S1112" s="103" t="n">
        <v>292</v>
      </c>
      <c r="T1112" s="104"/>
      <c r="U1112" s="105" t="e">
        <f aca="false">IF(EXACT(O1112,Y1112),M1112,M1112*(1-'Расчет ПРЕДЗАКАЗ'!$D$10))</f>
        <v>#NAME?</v>
      </c>
      <c r="V1112" s="105" t="e">
        <f aca="false">P1112*U1112</f>
        <v>#NAME?</v>
      </c>
      <c r="W1112" s="105" t="e">
        <f aca="false">IF(EXACT(O1112,Y1112),M1112,M1112*(1-'Расчет Прайс'!$D$10))</f>
        <v>#NAME?</v>
      </c>
      <c r="X1112" s="105" t="e">
        <f aca="false">P1112*W1112</f>
        <v>#NAME?</v>
      </c>
      <c r="Y1112" s="106" t="s">
        <v>101</v>
      </c>
      <c r="Z1112" s="107" t="n">
        <f aca="false">IF(EXACT(O1112;Y1112);Q1112;0)</f>
        <v>0</v>
      </c>
      <c r="AA1112" s="107" t="n">
        <f aca="false">IF(Z1112=0;Q1112;0)</f>
        <v>0</v>
      </c>
      <c r="AB1112" s="108" t="e">
        <f aca="false">IF(U1112=0,"",L1112/U1112-1)</f>
        <v>#NAME?</v>
      </c>
      <c r="AC1112" s="108" t="e">
        <f aca="false">IF(W1112=0,"",L1112/W1112-1)</f>
        <v>#NAME?</v>
      </c>
    </row>
    <row collapsed="false" customFormat="false" customHeight="true" hidden="false" ht="50.1" outlineLevel="0" r="1113">
      <c r="A1113" s="88"/>
      <c r="B1113" s="88"/>
      <c r="C1113" s="89"/>
      <c r="D1113" s="89"/>
      <c r="E1113" s="90"/>
      <c r="F1113" s="91"/>
      <c r="G1113" s="92"/>
      <c r="H1113" s="93"/>
      <c r="I1113" s="94"/>
      <c r="J1113" s="95"/>
      <c r="K1113" s="96" t="s">
        <v>229</v>
      </c>
      <c r="L1113" s="97" t="n">
        <v>4450</v>
      </c>
      <c r="M1113" s="98" t="n">
        <v>2780</v>
      </c>
      <c r="N1113" s="99" t="s">
        <v>754</v>
      </c>
      <c r="O1113" s="100"/>
      <c r="P1113" s="101"/>
      <c r="Q1113" s="97" t="n">
        <f aca="false">P1113*M1113</f>
        <v>0</v>
      </c>
      <c r="R1113" s="102"/>
      <c r="S1113" s="103" t="n">
        <v>191</v>
      </c>
      <c r="T1113" s="109"/>
      <c r="U1113" s="105" t="e">
        <f aca="false">IF(EXACT(O1113,Y1113),M1113,M1113*(1-'Расчет ПРЕДЗАКАЗ'!$D$10))</f>
        <v>#NAME?</v>
      </c>
      <c r="V1113" s="105" t="e">
        <f aca="false">P1113*U1113</f>
        <v>#NAME?</v>
      </c>
      <c r="W1113" s="105" t="e">
        <f aca="false">IF(EXACT(O1113,Y1113),M1113,M1113*(1-'Расчет Прайс'!$D$10))</f>
        <v>#NAME?</v>
      </c>
      <c r="X1113" s="105" t="e">
        <f aca="false">P1113*W1113</f>
        <v>#NAME?</v>
      </c>
      <c r="Y1113" s="106" t="s">
        <v>101</v>
      </c>
      <c r="Z1113" s="107" t="n">
        <f aca="false">IF(EXACT(O1113;Y1113);Q1113;0)</f>
        <v>0</v>
      </c>
      <c r="AA1113" s="107" t="n">
        <f aca="false">IF(Z1113=0;Q1113;0)</f>
        <v>0</v>
      </c>
      <c r="AB1113" s="108" t="e">
        <f aca="false">IF(U1113=0;"";L1113/U1113-1)</f>
        <v>#NAME?</v>
      </c>
      <c r="AC1113" s="108" t="e">
        <f aca="false">IF(W1113=0;"";L1113/W1113-1)</f>
        <v>#NAME?</v>
      </c>
    </row>
    <row collapsed="false" customFormat="false" customHeight="true" hidden="false" ht="50.1" outlineLevel="0" r="1114">
      <c r="A1114" s="88"/>
      <c r="B1114" s="88"/>
      <c r="C1114" s="89"/>
      <c r="D1114" s="89"/>
      <c r="E1114" s="90"/>
      <c r="F1114" s="91"/>
      <c r="G1114" s="92"/>
      <c r="H1114" s="93"/>
      <c r="I1114" s="94"/>
      <c r="J1114" s="95"/>
      <c r="K1114" s="96" t="s">
        <v>231</v>
      </c>
      <c r="L1114" s="97" t="n">
        <v>4450</v>
      </c>
      <c r="M1114" s="98" t="n">
        <v>2780</v>
      </c>
      <c r="N1114" s="99" t="s">
        <v>755</v>
      </c>
      <c r="O1114" s="100"/>
      <c r="P1114" s="101"/>
      <c r="Q1114" s="97" t="n">
        <f aca="false">P1114*M1114</f>
        <v>0</v>
      </c>
      <c r="R1114" s="102"/>
      <c r="S1114" s="103" t="n">
        <v>217</v>
      </c>
      <c r="T1114" s="109"/>
      <c r="U1114" s="105" t="e">
        <f aca="false">IF(EXACT(O1114,Y1114),M1114,M1114*(1-'Расчет ПРЕДЗАКАЗ'!$D$10))</f>
        <v>#NAME?</v>
      </c>
      <c r="V1114" s="105" t="e">
        <f aca="false">P1114*U1114</f>
        <v>#NAME?</v>
      </c>
      <c r="W1114" s="105" t="e">
        <f aca="false">IF(EXACT(O1114,Y1114),M1114,M1114*(1-'Расчет Прайс'!$D$10))</f>
        <v>#NAME?</v>
      </c>
      <c r="X1114" s="105" t="e">
        <f aca="false">P1114*W1114</f>
        <v>#NAME?</v>
      </c>
      <c r="Y1114" s="106" t="s">
        <v>101</v>
      </c>
      <c r="Z1114" s="107" t="n">
        <f aca="false">IF(EXACT(O1114;Y1114);Q1114;0)</f>
        <v>0</v>
      </c>
      <c r="AA1114" s="107" t="n">
        <f aca="false">IF(Z1114=0;Q1114;0)</f>
        <v>0</v>
      </c>
      <c r="AB1114" s="108" t="e">
        <f aca="false">IF(U1114=0;"";L1114/U1114-1)</f>
        <v>#NAME?</v>
      </c>
      <c r="AC1114" s="108" t="e">
        <f aca="false">IF(W1114=0;"";L1114/W1114-1)</f>
        <v>#NAME?</v>
      </c>
    </row>
    <row collapsed="false" customFormat="false" customHeight="true" hidden="false" ht="50.1" outlineLevel="0" r="1115">
      <c r="A1115" s="88"/>
      <c r="B1115" s="88"/>
      <c r="C1115" s="89"/>
      <c r="D1115" s="89"/>
      <c r="E1115" s="90"/>
      <c r="F1115" s="91"/>
      <c r="G1115" s="92"/>
      <c r="H1115" s="93"/>
      <c r="I1115" s="94"/>
      <c r="J1115" s="95"/>
      <c r="K1115" s="96" t="s">
        <v>150</v>
      </c>
      <c r="L1115" s="97" t="n">
        <v>4450</v>
      </c>
      <c r="M1115" s="98" t="n">
        <v>2780</v>
      </c>
      <c r="N1115" s="99" t="s">
        <v>756</v>
      </c>
      <c r="O1115" s="100"/>
      <c r="P1115" s="101"/>
      <c r="Q1115" s="97" t="n">
        <f aca="false">P1115*M1115</f>
        <v>0</v>
      </c>
      <c r="R1115" s="102"/>
      <c r="S1115" s="103" t="n">
        <v>280</v>
      </c>
      <c r="T1115" s="109"/>
      <c r="U1115" s="105" t="e">
        <f aca="false">IF(EXACT(O1115,Y1115),M1115,M1115*(1-'Расчет ПРЕДЗАКАЗ'!$D$10))</f>
        <v>#NAME?</v>
      </c>
      <c r="V1115" s="105" t="e">
        <f aca="false">P1115*U1115</f>
        <v>#NAME?</v>
      </c>
      <c r="W1115" s="105" t="e">
        <f aca="false">IF(EXACT(O1115,Y1115),M1115,M1115*(1-'Расчет Прайс'!$D$10))</f>
        <v>#NAME?</v>
      </c>
      <c r="X1115" s="105" t="e">
        <f aca="false">P1115*W1115</f>
        <v>#NAME?</v>
      </c>
      <c r="Y1115" s="106" t="s">
        <v>101</v>
      </c>
      <c r="Z1115" s="107" t="n">
        <f aca="false">IF(EXACT(O1115;Y1115);Q1115;0)</f>
        <v>0</v>
      </c>
      <c r="AA1115" s="107" t="n">
        <f aca="false">IF(Z1115=0;Q1115;0)</f>
        <v>0</v>
      </c>
      <c r="AB1115" s="108" t="e">
        <f aca="false">IF(U1115=0;"";L1115/U1115-1)</f>
        <v>#NAME?</v>
      </c>
      <c r="AC1115" s="108" t="e">
        <f aca="false">IF(W1115=0;"";L1115/W1115-1)</f>
        <v>#NAME?</v>
      </c>
    </row>
    <row collapsed="false" customFormat="false" customHeight="true" hidden="false" ht="50.1" outlineLevel="0" r="1116">
      <c r="A1116" s="88"/>
      <c r="B1116" s="88"/>
      <c r="C1116" s="89"/>
      <c r="D1116" s="89"/>
      <c r="E1116" s="90"/>
      <c r="F1116" s="91"/>
      <c r="G1116" s="92"/>
      <c r="H1116" s="93"/>
      <c r="I1116" s="94"/>
      <c r="J1116" s="95"/>
      <c r="K1116" s="96"/>
      <c r="L1116" s="97"/>
      <c r="M1116" s="98"/>
      <c r="N1116" s="99"/>
      <c r="O1116" s="100"/>
      <c r="P1116" s="101"/>
      <c r="Q1116" s="97" t="n">
        <f aca="false">P1116*M1116</f>
        <v>0</v>
      </c>
      <c r="R1116" s="102"/>
      <c r="S1116" s="103"/>
      <c r="T1116" s="109"/>
      <c r="U1116" s="105" t="e">
        <f aca="false">IF(EXACT(O1116,Y1116),M1116,M1116*(1-'Расчет ПРЕДЗАКАЗ'!$D$10))</f>
        <v>#NAME?</v>
      </c>
      <c r="V1116" s="105" t="e">
        <f aca="false">P1116*U1116</f>
        <v>#NAME?</v>
      </c>
      <c r="W1116" s="105" t="e">
        <f aca="false">IF(EXACT(O1116,Y1116),M1116,M1116*(1-'Расчет Прайс'!$D$10))</f>
        <v>#NAME?</v>
      </c>
      <c r="X1116" s="105" t="e">
        <f aca="false">P1116*W1116</f>
        <v>#NAME?</v>
      </c>
      <c r="Y1116" s="106" t="s">
        <v>101</v>
      </c>
      <c r="Z1116" s="107" t="n">
        <f aca="false">IF(EXACT(O1116;Y1116);Q1116;0)</f>
        <v>0</v>
      </c>
      <c r="AA1116" s="107" t="n">
        <f aca="false">IF(Z1116=0;Q1116;0)</f>
        <v>0</v>
      </c>
      <c r="AB1116" s="108" t="e">
        <f aca="false">IF(U1116=0;"";L1116/U1116-1)</f>
        <v>#NAME?</v>
      </c>
      <c r="AC1116" s="108" t="e">
        <f aca="false">IF(W1116=0;"";L1116/W1116-1)</f>
        <v>#NAME?</v>
      </c>
    </row>
    <row collapsed="false" customFormat="false" customHeight="true" hidden="false" ht="50.1" outlineLevel="0" r="1117">
      <c r="A1117" s="88"/>
      <c r="B1117" s="88"/>
      <c r="C1117" s="89"/>
      <c r="D1117" s="89"/>
      <c r="E1117" s="90"/>
      <c r="F1117" s="91"/>
      <c r="G1117" s="92"/>
      <c r="H1117" s="93"/>
      <c r="I1117" s="94"/>
      <c r="J1117" s="95"/>
      <c r="K1117" s="96"/>
      <c r="L1117" s="97"/>
      <c r="M1117" s="98"/>
      <c r="N1117" s="99"/>
      <c r="O1117" s="100"/>
      <c r="P1117" s="101"/>
      <c r="Q1117" s="97" t="n">
        <f aca="false">P1117*M1117</f>
        <v>0</v>
      </c>
      <c r="R1117" s="102"/>
      <c r="S1117" s="103"/>
      <c r="T1117" s="109"/>
      <c r="U1117" s="105" t="e">
        <f aca="false">IF(EXACT(O1117,Y1117),M1117,M1117*(1-'Расчет ПРЕДЗАКАЗ'!$D$10))</f>
        <v>#NAME?</v>
      </c>
      <c r="V1117" s="105" t="e">
        <f aca="false">P1117*U1117</f>
        <v>#NAME?</v>
      </c>
      <c r="W1117" s="105" t="e">
        <f aca="false">IF(EXACT(O1117,Y1117),M1117,M1117*(1-'Расчет Прайс'!$D$10))</f>
        <v>#NAME?</v>
      </c>
      <c r="X1117" s="105" t="e">
        <f aca="false">P1117*W1117</f>
        <v>#NAME?</v>
      </c>
      <c r="Y1117" s="106" t="s">
        <v>101</v>
      </c>
      <c r="Z1117" s="107" t="n">
        <f aca="false">IF(EXACT(O1117;Y1117);Q1117;0)</f>
        <v>0</v>
      </c>
      <c r="AA1117" s="107" t="n">
        <f aca="false">IF(Z1117=0;Q1117;0)</f>
        <v>0</v>
      </c>
      <c r="AB1117" s="108" t="e">
        <f aca="false">IF(U1117=0;"";L1117/U1117-1)</f>
        <v>#NAME?</v>
      </c>
      <c r="AC1117" s="108" t="e">
        <f aca="false">IF(W1117=0;"";L1117/W1117-1)</f>
        <v>#NAME?</v>
      </c>
    </row>
    <row collapsed="false" customFormat="false" customHeight="true" hidden="false" ht="50.1" outlineLevel="0" r="1118">
      <c r="A1118" s="88"/>
      <c r="B1118" s="88"/>
      <c r="C1118" s="89"/>
      <c r="D1118" s="89"/>
      <c r="E1118" s="90"/>
      <c r="F1118" s="91"/>
      <c r="G1118" s="92"/>
      <c r="H1118" s="93"/>
      <c r="I1118" s="94"/>
      <c r="J1118" s="95"/>
      <c r="K1118" s="96"/>
      <c r="L1118" s="97"/>
      <c r="M1118" s="98"/>
      <c r="N1118" s="99"/>
      <c r="O1118" s="100"/>
      <c r="P1118" s="101"/>
      <c r="Q1118" s="97" t="n">
        <f aca="false">P1118*M1118</f>
        <v>0</v>
      </c>
      <c r="R1118" s="102"/>
      <c r="S1118" s="103"/>
      <c r="T1118" s="109"/>
      <c r="U1118" s="105" t="e">
        <f aca="false">IF(EXACT(O1118,Y1118),M1118,M1118*(1-'Расчет ПРЕДЗАКАЗ'!$D$10))</f>
        <v>#NAME?</v>
      </c>
      <c r="V1118" s="105" t="e">
        <f aca="false">P1118*U1118</f>
        <v>#NAME?</v>
      </c>
      <c r="W1118" s="105" t="e">
        <f aca="false">IF(EXACT(O1118,Y1118),M1118,M1118*(1-'Расчет Прайс'!$D$10))</f>
        <v>#NAME?</v>
      </c>
      <c r="X1118" s="105" t="e">
        <f aca="false">P1118*W1118</f>
        <v>#NAME?</v>
      </c>
      <c r="Y1118" s="106" t="s">
        <v>101</v>
      </c>
      <c r="Z1118" s="107" t="n">
        <f aca="false">IF(EXACT(O1118;Y1118);Q1118;0)</f>
        <v>0</v>
      </c>
      <c r="AA1118" s="107" t="n">
        <f aca="false">IF(Z1118=0;Q1118;0)</f>
        <v>0</v>
      </c>
      <c r="AB1118" s="108" t="e">
        <f aca="false">IF(U1118=0;"";L1118/U1118-1)</f>
        <v>#NAME?</v>
      </c>
      <c r="AC1118" s="108" t="e">
        <f aca="false">IF(W1118=0;"";L1118/W1118-1)</f>
        <v>#NAME?</v>
      </c>
    </row>
    <row collapsed="false" customFormat="false" customHeight="true" hidden="false" ht="50.1" outlineLevel="0" r="1119">
      <c r="A1119" s="88"/>
      <c r="B1119" s="88"/>
      <c r="C1119" s="89"/>
      <c r="D1119" s="89"/>
      <c r="E1119" s="90"/>
      <c r="F1119" s="91"/>
      <c r="G1119" s="92"/>
      <c r="H1119" s="93"/>
      <c r="I1119" s="94"/>
      <c r="J1119" s="95"/>
      <c r="K1119" s="96"/>
      <c r="L1119" s="97"/>
      <c r="M1119" s="98"/>
      <c r="N1119" s="99"/>
      <c r="O1119" s="100"/>
      <c r="P1119" s="101"/>
      <c r="Q1119" s="97" t="n">
        <f aca="false">P1119*M1119</f>
        <v>0</v>
      </c>
      <c r="R1119" s="102"/>
      <c r="S1119" s="103"/>
      <c r="T1119" s="109"/>
      <c r="U1119" s="105" t="e">
        <f aca="false">IF(EXACT(O1119,Y1119),M1119,M1119*(1-'Расчет ПРЕДЗАКАЗ'!$D$10))</f>
        <v>#NAME?</v>
      </c>
      <c r="V1119" s="105" t="e">
        <f aca="false">P1119*U1119</f>
        <v>#NAME?</v>
      </c>
      <c r="W1119" s="105" t="e">
        <f aca="false">IF(EXACT(O1119,Y1119),M1119,M1119*(1-'Расчет Прайс'!$D$10))</f>
        <v>#NAME?</v>
      </c>
      <c r="X1119" s="105" t="e">
        <f aca="false">P1119*W1119</f>
        <v>#NAME?</v>
      </c>
      <c r="Y1119" s="106" t="s">
        <v>101</v>
      </c>
      <c r="Z1119" s="107" t="n">
        <f aca="false">IF(EXACT(O1119;Y1119);Q1119;0)</f>
        <v>0</v>
      </c>
      <c r="AA1119" s="107" t="n">
        <f aca="false">IF(Z1119=0;Q1119;0)</f>
        <v>0</v>
      </c>
      <c r="AB1119" s="108" t="e">
        <f aca="false">IF(U1119=0;"";L1119/U1119-1)</f>
        <v>#NAME?</v>
      </c>
      <c r="AC1119" s="108" t="e">
        <f aca="false">IF(W1119=0;"";L1119/W1119-1)</f>
        <v>#NAME?</v>
      </c>
    </row>
    <row collapsed="false" customFormat="false" customHeight="true" hidden="false" ht="50.1" outlineLevel="0" r="1120">
      <c r="A1120" s="88"/>
      <c r="B1120" s="88"/>
      <c r="C1120" s="89"/>
      <c r="D1120" s="89"/>
      <c r="E1120" s="90"/>
      <c r="F1120" s="91"/>
      <c r="G1120" s="92"/>
      <c r="H1120" s="93"/>
      <c r="I1120" s="94"/>
      <c r="J1120" s="95"/>
      <c r="K1120" s="96"/>
      <c r="L1120" s="97"/>
      <c r="M1120" s="98"/>
      <c r="N1120" s="99"/>
      <c r="O1120" s="100"/>
      <c r="P1120" s="101"/>
      <c r="Q1120" s="97" t="n">
        <f aca="false">P1120*M1120</f>
        <v>0</v>
      </c>
      <c r="R1120" s="102"/>
      <c r="S1120" s="103"/>
      <c r="T1120" s="109"/>
      <c r="U1120" s="105" t="e">
        <f aca="false">IF(EXACT(O1120,Y1120),M1120,M1120*(1-'Расчет ПРЕДЗАКАЗ'!$D$10))</f>
        <v>#NAME?</v>
      </c>
      <c r="V1120" s="105" t="e">
        <f aca="false">P1120*U1120</f>
        <v>#NAME?</v>
      </c>
      <c r="W1120" s="105" t="e">
        <f aca="false">IF(EXACT(O1120,Y1120),M1120,M1120*(1-'Расчет Прайс'!$D$10))</f>
        <v>#NAME?</v>
      </c>
      <c r="X1120" s="105" t="e">
        <f aca="false">P1120*W1120</f>
        <v>#NAME?</v>
      </c>
      <c r="Y1120" s="106" t="s">
        <v>101</v>
      </c>
      <c r="Z1120" s="107" t="n">
        <f aca="false">IF(EXACT(O1120;Y1120);Q1120;0)</f>
        <v>0</v>
      </c>
      <c r="AA1120" s="107" t="n">
        <f aca="false">IF(Z1120=0;Q1120;0)</f>
        <v>0</v>
      </c>
      <c r="AB1120" s="108" t="e">
        <f aca="false">IF(U1120=0;"";L1120/U1120-1)</f>
        <v>#NAME?</v>
      </c>
      <c r="AC1120" s="108" t="e">
        <f aca="false">IF(W1120=0;"";L1120/W1120-1)</f>
        <v>#NAME?</v>
      </c>
    </row>
    <row collapsed="false" customFormat="false" customHeight="true" hidden="false" ht="50.1" outlineLevel="0" r="1121">
      <c r="A1121" s="88"/>
      <c r="B1121" s="88"/>
      <c r="C1121" s="89"/>
      <c r="D1121" s="89"/>
      <c r="E1121" s="90"/>
      <c r="F1121" s="91"/>
      <c r="G1121" s="92"/>
      <c r="H1121" s="93"/>
      <c r="I1121" s="94"/>
      <c r="J1121" s="95"/>
      <c r="K1121" s="96"/>
      <c r="L1121" s="97"/>
      <c r="M1121" s="98"/>
      <c r="N1121" s="112"/>
      <c r="O1121" s="100"/>
      <c r="P1121" s="101"/>
      <c r="Q1121" s="97" t="n">
        <f aca="false">P1121*M1121</f>
        <v>0</v>
      </c>
      <c r="R1121" s="110"/>
      <c r="S1121" s="103"/>
      <c r="T1121" s="111"/>
      <c r="U1121" s="105" t="e">
        <f aca="false">IF(EXACT(O1121,Y1121),M1121,M1121*(1-'Расчет ПРЕДЗАКАЗ'!$D$10))</f>
        <v>#NAME?</v>
      </c>
      <c r="V1121" s="105" t="e">
        <f aca="false">P1121*U1121</f>
        <v>#NAME?</v>
      </c>
      <c r="W1121" s="105" t="e">
        <f aca="false">IF(EXACT(O1121,Y1121),M1121,M1121*(1-'Расчет Прайс'!$D$10))</f>
        <v>#NAME?</v>
      </c>
      <c r="X1121" s="105" t="e">
        <f aca="false">P1121*W1121</f>
        <v>#NAME?</v>
      </c>
      <c r="Y1121" s="106" t="s">
        <v>101</v>
      </c>
      <c r="Z1121" s="107" t="n">
        <f aca="false">IF(EXACT(O1121;Y1121);Q1121;0)</f>
        <v>0</v>
      </c>
      <c r="AA1121" s="107" t="n">
        <f aca="false">IF(Z1121=0;Q1121;0)</f>
        <v>0</v>
      </c>
      <c r="AB1121" s="108" t="e">
        <f aca="false">IF(U1121=0;"";L1121/U1121-1)</f>
        <v>#NAME?</v>
      </c>
      <c r="AC1121" s="108" t="e">
        <f aca="false">IF(W1121=0;"";L1121/W1121-1)</f>
        <v>#NAME?</v>
      </c>
    </row>
    <row collapsed="false" customFormat="false" customHeight="true" hidden="false" ht="50.1" outlineLevel="0" r="1122">
      <c r="A1122" s="88"/>
      <c r="B1122" s="88"/>
      <c r="C1122" s="89"/>
      <c r="D1122" s="89"/>
      <c r="E1122" s="90"/>
      <c r="F1122" s="91"/>
      <c r="G1122" s="92"/>
      <c r="H1122" s="93"/>
      <c r="I1122" s="94"/>
      <c r="J1122" s="95"/>
      <c r="K1122" s="96"/>
      <c r="L1122" s="97"/>
      <c r="M1122" s="98"/>
      <c r="N1122" s="112"/>
      <c r="O1122" s="100"/>
      <c r="P1122" s="101"/>
      <c r="Q1122" s="97" t="n">
        <f aca="false">P1122*M1122</f>
        <v>0</v>
      </c>
      <c r="R1122" s="110"/>
      <c r="S1122" s="103"/>
      <c r="T1122" s="111"/>
      <c r="U1122" s="105" t="e">
        <f aca="false">IF(EXACT(O1122,Y1122),M1122,M1122*(1-'Расчет ПРЕДЗАКАЗ'!$D$10))</f>
        <v>#NAME?</v>
      </c>
      <c r="V1122" s="105" t="e">
        <f aca="false">P1122*U1122</f>
        <v>#NAME?</v>
      </c>
      <c r="W1122" s="105" t="e">
        <f aca="false">IF(EXACT(O1122,Y1122),M1122,M1122*(1-'Расчет Прайс'!$D$10))</f>
        <v>#NAME?</v>
      </c>
      <c r="X1122" s="105" t="e">
        <f aca="false">P1122*W1122</f>
        <v>#NAME?</v>
      </c>
      <c r="Y1122" s="106" t="s">
        <v>101</v>
      </c>
      <c r="Z1122" s="107" t="n">
        <f aca="false">IF(EXACT(O1122;Y1122);Q1122;0)</f>
        <v>0</v>
      </c>
      <c r="AA1122" s="107" t="n">
        <f aca="false">IF(Z1122=0;Q1122;0)</f>
        <v>0</v>
      </c>
      <c r="AB1122" s="108" t="e">
        <f aca="false">IF(U1122=0;"";L1122/U1122-1)</f>
        <v>#NAME?</v>
      </c>
      <c r="AC1122" s="108" t="e">
        <f aca="false">IF(W1122=0;"";L1122/W1122-1)</f>
        <v>#NAME?</v>
      </c>
    </row>
    <row collapsed="false" customFormat="false" customHeight="true" hidden="false" ht="50.1" outlineLevel="0" r="1123">
      <c r="A1123" s="88"/>
      <c r="B1123" s="88"/>
      <c r="C1123" s="89"/>
      <c r="D1123" s="89"/>
      <c r="E1123" s="90"/>
      <c r="F1123" s="91"/>
      <c r="G1123" s="92"/>
      <c r="H1123" s="93"/>
      <c r="I1123" s="94"/>
      <c r="J1123" s="95"/>
      <c r="K1123" s="96"/>
      <c r="L1123" s="97"/>
      <c r="M1123" s="98"/>
      <c r="N1123" s="110"/>
      <c r="O1123" s="100"/>
      <c r="P1123" s="101"/>
      <c r="Q1123" s="97" t="n">
        <f aca="false">P1123*M1123</f>
        <v>0</v>
      </c>
      <c r="R1123" s="110"/>
      <c r="S1123" s="103"/>
      <c r="T1123" s="111"/>
      <c r="U1123" s="105" t="e">
        <f aca="false">IF(EXACT(O1123,Y1123),M1123,M1123*(1-'Расчет ПРЕДЗАКАЗ'!$D$10))</f>
        <v>#NAME?</v>
      </c>
      <c r="V1123" s="105" t="e">
        <f aca="false">P1123*U1123</f>
        <v>#NAME?</v>
      </c>
      <c r="W1123" s="105" t="e">
        <f aca="false">IF(EXACT(O1123,Y1123),M1123,M1123*(1-'Расчет Прайс'!$D$10))</f>
        <v>#NAME?</v>
      </c>
      <c r="X1123" s="105" t="e">
        <f aca="false">P1123*W1123</f>
        <v>#NAME?</v>
      </c>
      <c r="Y1123" s="106" t="s">
        <v>101</v>
      </c>
      <c r="Z1123" s="107" t="n">
        <f aca="false">IF(EXACT(O1123;Y1123);Q1123;0)</f>
        <v>0</v>
      </c>
      <c r="AA1123" s="107" t="n">
        <f aca="false">IF(Z1123=0;Q1123;0)</f>
        <v>0</v>
      </c>
      <c r="AB1123" s="108" t="e">
        <f aca="false">IF(U1123=0;"";L1123/U1123-1)</f>
        <v>#NAME?</v>
      </c>
      <c r="AC1123" s="108" t="e">
        <f aca="false">IF(W1123=0;"";L1123/W1123-1)</f>
        <v>#NAME?</v>
      </c>
    </row>
    <row collapsed="false" customFormat="false" customHeight="true" hidden="false" ht="50.1" outlineLevel="0" r="1124">
      <c r="A1124" s="88"/>
      <c r="B1124" s="88"/>
      <c r="C1124" s="89"/>
      <c r="D1124" s="89"/>
      <c r="E1124" s="90"/>
      <c r="F1124" s="91"/>
      <c r="G1124" s="92"/>
      <c r="H1124" s="93"/>
      <c r="I1124" s="94"/>
      <c r="J1124" s="95"/>
      <c r="K1124" s="96"/>
      <c r="L1124" s="97"/>
      <c r="M1124" s="98"/>
      <c r="N1124" s="110"/>
      <c r="O1124" s="100"/>
      <c r="P1124" s="101"/>
      <c r="Q1124" s="97" t="n">
        <f aca="false">P1124*M1124</f>
        <v>0</v>
      </c>
      <c r="R1124" s="110"/>
      <c r="S1124" s="103"/>
      <c r="T1124" s="111"/>
      <c r="U1124" s="105" t="e">
        <f aca="false">IF(EXACT(O1124,Y1124),M1124,M1124*(1-'Расчет ПРЕДЗАКАЗ'!$D$10))</f>
        <v>#NAME?</v>
      </c>
      <c r="V1124" s="105" t="e">
        <f aca="false">P1124*U1124</f>
        <v>#NAME?</v>
      </c>
      <c r="W1124" s="105" t="e">
        <f aca="false">IF(EXACT(O1124,Y1124),M1124,M1124*(1-'Расчет Прайс'!$D$10))</f>
        <v>#NAME?</v>
      </c>
      <c r="X1124" s="105" t="e">
        <f aca="false">P1124*W1124</f>
        <v>#NAME?</v>
      </c>
      <c r="Y1124" s="106" t="s">
        <v>101</v>
      </c>
      <c r="Z1124" s="107" t="n">
        <f aca="false">IF(EXACT(O1124;Y1124);Q1124;0)</f>
        <v>0</v>
      </c>
      <c r="AA1124" s="107" t="n">
        <f aca="false">IF(Z1124=0;Q1124;0)</f>
        <v>0</v>
      </c>
      <c r="AB1124" s="108" t="e">
        <f aca="false">IF(U1124=0;"";L1124/U1124-1)</f>
        <v>#NAME?</v>
      </c>
      <c r="AC1124" s="108" t="e">
        <f aca="false">IF(W1124=0;"";L1124/W1124-1)</f>
        <v>#NAME?</v>
      </c>
    </row>
    <row collapsed="false" customFormat="false" customHeight="true" hidden="false" ht="50.1" outlineLevel="0" r="1125">
      <c r="A1125" s="88"/>
      <c r="B1125" s="88"/>
      <c r="C1125" s="89"/>
      <c r="D1125" s="89"/>
      <c r="E1125" s="90"/>
      <c r="F1125" s="91"/>
      <c r="G1125" s="92"/>
      <c r="H1125" s="93"/>
      <c r="I1125" s="94"/>
      <c r="J1125" s="95"/>
      <c r="K1125" s="96"/>
      <c r="L1125" s="97"/>
      <c r="M1125" s="98"/>
      <c r="N1125" s="110"/>
      <c r="O1125" s="100"/>
      <c r="P1125" s="101"/>
      <c r="Q1125" s="97" t="n">
        <f aca="false">P1125*M1125</f>
        <v>0</v>
      </c>
      <c r="R1125" s="110"/>
      <c r="S1125" s="103"/>
      <c r="T1125" s="111"/>
      <c r="U1125" s="105" t="e">
        <f aca="false">IF(EXACT(O1125,Y1125),M1125,M1125*(1-'Расчет ПРЕДЗАКАЗ'!$D$10))</f>
        <v>#NAME?</v>
      </c>
      <c r="V1125" s="105" t="e">
        <f aca="false">P1125*U1125</f>
        <v>#NAME?</v>
      </c>
      <c r="W1125" s="105" t="e">
        <f aca="false">IF(EXACT(O1125,Y1125),M1125,M1125*(1-'Расчет Прайс'!$D$10))</f>
        <v>#NAME?</v>
      </c>
      <c r="X1125" s="105" t="e">
        <f aca="false">P1125*W1125</f>
        <v>#NAME?</v>
      </c>
      <c r="Y1125" s="106" t="s">
        <v>101</v>
      </c>
      <c r="Z1125" s="107" t="n">
        <f aca="false">IF(EXACT(O1125;Y1125);Q1125;0)</f>
        <v>0</v>
      </c>
      <c r="AA1125" s="107" t="n">
        <f aca="false">IF(Z1125=0;Q1125;0)</f>
        <v>0</v>
      </c>
      <c r="AB1125" s="108" t="e">
        <f aca="false">IF(U1125=0;"";L1125/U1125-1)</f>
        <v>#NAME?</v>
      </c>
      <c r="AC1125" s="108" t="e">
        <f aca="false">IF(W1125=0;"";L1125/W1125-1)</f>
        <v>#NAME?</v>
      </c>
    </row>
    <row collapsed="false" customFormat="false" customHeight="true" hidden="false" ht="50.1" outlineLevel="0" r="1126">
      <c r="A1126" s="88"/>
      <c r="B1126" s="88"/>
      <c r="C1126" s="89"/>
      <c r="D1126" s="89"/>
      <c r="E1126" s="90"/>
      <c r="F1126" s="91"/>
      <c r="G1126" s="92"/>
      <c r="H1126" s="93"/>
      <c r="I1126" s="94"/>
      <c r="J1126" s="95"/>
      <c r="K1126" s="96"/>
      <c r="L1126" s="97"/>
      <c r="M1126" s="98"/>
      <c r="N1126" s="110"/>
      <c r="O1126" s="100"/>
      <c r="P1126" s="101"/>
      <c r="Q1126" s="97" t="n">
        <f aca="false">P1126*M1126</f>
        <v>0</v>
      </c>
      <c r="R1126" s="110"/>
      <c r="S1126" s="103"/>
      <c r="T1126" s="111"/>
      <c r="U1126" s="105" t="e">
        <f aca="false">IF(EXACT(O1126,Y1126),M1126,M1126*(1-'Расчет ПРЕДЗАКАЗ'!$D$10))</f>
        <v>#NAME?</v>
      </c>
      <c r="V1126" s="105" t="e">
        <f aca="false">P1126*U1126</f>
        <v>#NAME?</v>
      </c>
      <c r="W1126" s="105" t="e">
        <f aca="false">IF(EXACT(O1126,Y1126),M1126,M1126*(1-'Расчет Прайс'!$D$10))</f>
        <v>#NAME?</v>
      </c>
      <c r="X1126" s="105" t="e">
        <f aca="false">P1126*W1126</f>
        <v>#NAME?</v>
      </c>
      <c r="Y1126" s="106" t="s">
        <v>101</v>
      </c>
      <c r="Z1126" s="107" t="n">
        <f aca="false">IF(EXACT(O1126;Y1126);Q1126;0)</f>
        <v>0</v>
      </c>
      <c r="AA1126" s="107" t="n">
        <f aca="false">IF(Z1126=0;Q1126;0)</f>
        <v>0</v>
      </c>
      <c r="AB1126" s="108" t="e">
        <f aca="false">IF(U1126=0;"";L1126/U1126-1)</f>
        <v>#NAME?</v>
      </c>
      <c r="AC1126" s="108" t="e">
        <f aca="false">IF(W1126=0;"";L1126/W1126-1)</f>
        <v>#NAME?</v>
      </c>
    </row>
    <row collapsed="false" customFormat="false" customHeight="true" hidden="false" ht="11.25" outlineLevel="0" r="1127"/>
    <row collapsed="false" customFormat="false" customHeight="true" hidden="false" ht="50.1" outlineLevel="0" r="1128">
      <c r="A1128" s="88" t="n">
        <v>233</v>
      </c>
      <c r="B1128" s="88" t="s">
        <v>750</v>
      </c>
      <c r="C1128" s="89" t="s">
        <v>757</v>
      </c>
      <c r="D1128" s="89" t="s">
        <v>93</v>
      </c>
      <c r="E1128" s="90" t="s">
        <v>93</v>
      </c>
      <c r="F1128" s="91" t="s">
        <v>758</v>
      </c>
      <c r="G1128" s="92" t="s">
        <v>133</v>
      </c>
      <c r="H1128" s="93" t="s">
        <v>725</v>
      </c>
      <c r="I1128" s="94" t="s">
        <v>759</v>
      </c>
      <c r="J1128" s="95" t="s">
        <v>98</v>
      </c>
      <c r="K1128" s="96" t="s">
        <v>227</v>
      </c>
      <c r="L1128" s="97" t="n">
        <v>2060</v>
      </c>
      <c r="M1128" s="98" t="n">
        <v>1146</v>
      </c>
      <c r="N1128" s="99" t="s">
        <v>760</v>
      </c>
      <c r="O1128" s="100" t="s">
        <v>101</v>
      </c>
      <c r="P1128" s="101"/>
      <c r="Q1128" s="97" t="n">
        <f aca="false">P1128*M1128</f>
        <v>0</v>
      </c>
      <c r="R1128" s="102"/>
      <c r="S1128" s="103" t="n">
        <v>17</v>
      </c>
      <c r="T1128" s="104"/>
      <c r="U1128" s="105" t="n">
        <f aca="false">IF(EXACT(O1128,Y1128),M1128,M1128*(1-'Расчет ПРЕДЗАКАЗ'!$D$10))</f>
        <v>1146</v>
      </c>
      <c r="V1128" s="105" t="n">
        <f aca="false">P1128*U1128</f>
        <v>0</v>
      </c>
      <c r="W1128" s="105" t="n">
        <f aca="false">IF(EXACT(O1128,Y1128),M1128,M1128*(1-'Расчет Прайс'!$D$10))</f>
        <v>1146</v>
      </c>
      <c r="X1128" s="105" t="n">
        <f aca="false">P1128*W1128</f>
        <v>0</v>
      </c>
      <c r="Y1128" s="106" t="s">
        <v>101</v>
      </c>
      <c r="Z1128" s="107" t="n">
        <f aca="false">IF(EXACT(O1128;Y1128);Q1128;0)</f>
        <v>0</v>
      </c>
      <c r="AA1128" s="107" t="n">
        <f aca="false">IF(Z1128=0;Q1128;0)</f>
        <v>0</v>
      </c>
      <c r="AB1128" s="108" t="n">
        <f aca="false">IF(U1128=0,"",L1128/U1128-1)</f>
        <v>0.797556719022688</v>
      </c>
      <c r="AC1128" s="108" t="n">
        <f aca="false">IF(W1128=0,"",L1128/W1128-1)</f>
        <v>0.797556719022688</v>
      </c>
    </row>
    <row collapsed="false" customFormat="false" customHeight="true" hidden="false" ht="50.1" outlineLevel="0" r="1129">
      <c r="A1129" s="88"/>
      <c r="B1129" s="88"/>
      <c r="C1129" s="89"/>
      <c r="D1129" s="89"/>
      <c r="E1129" s="90"/>
      <c r="F1129" s="91"/>
      <c r="G1129" s="92"/>
      <c r="H1129" s="93"/>
      <c r="I1129" s="94"/>
      <c r="J1129" s="95"/>
      <c r="K1129" s="96"/>
      <c r="L1129" s="97"/>
      <c r="M1129" s="98"/>
      <c r="N1129" s="99"/>
      <c r="O1129" s="100"/>
      <c r="P1129" s="101"/>
      <c r="Q1129" s="97" t="n">
        <f aca="false">P1129*M1129</f>
        <v>0</v>
      </c>
      <c r="R1129" s="102"/>
      <c r="S1129" s="103"/>
      <c r="T1129" s="109"/>
      <c r="U1129" s="105" t="e">
        <f aca="false">IF(EXACT(O1129,Y1129),M1129,M1129*(1-'Расчет ПРЕДЗАКАЗ'!$D$10))</f>
        <v>#NAME?</v>
      </c>
      <c r="V1129" s="105" t="e">
        <f aca="false">P1129*U1129</f>
        <v>#NAME?</v>
      </c>
      <c r="W1129" s="105" t="e">
        <f aca="false">IF(EXACT(O1129,Y1129),M1129,M1129*(1-'Расчет Прайс'!$D$10))</f>
        <v>#NAME?</v>
      </c>
      <c r="X1129" s="105" t="e">
        <f aca="false">P1129*W1129</f>
        <v>#NAME?</v>
      </c>
      <c r="Y1129" s="106" t="s">
        <v>101</v>
      </c>
      <c r="Z1129" s="107" t="n">
        <f aca="false">IF(EXACT(O1129;Y1129);Q1129;0)</f>
        <v>0</v>
      </c>
      <c r="AA1129" s="107" t="n">
        <f aca="false">IF(Z1129=0;Q1129;0)</f>
        <v>0</v>
      </c>
      <c r="AB1129" s="108" t="e">
        <f aca="false">IF(U1129=0;"";L1129/U1129-1)</f>
        <v>#NAME?</v>
      </c>
      <c r="AC1129" s="108" t="e">
        <f aca="false">IF(W1129=0;"";L1129/W1129-1)</f>
        <v>#NAME?</v>
      </c>
    </row>
    <row collapsed="false" customFormat="false" customHeight="true" hidden="false" ht="50.1" outlineLevel="0" r="1130">
      <c r="A1130" s="88"/>
      <c r="B1130" s="88"/>
      <c r="C1130" s="89"/>
      <c r="D1130" s="89"/>
      <c r="E1130" s="90"/>
      <c r="F1130" s="91"/>
      <c r="G1130" s="92"/>
      <c r="H1130" s="93"/>
      <c r="I1130" s="94"/>
      <c r="J1130" s="95"/>
      <c r="K1130" s="96"/>
      <c r="L1130" s="97"/>
      <c r="M1130" s="98"/>
      <c r="N1130" s="99"/>
      <c r="O1130" s="100"/>
      <c r="P1130" s="101"/>
      <c r="Q1130" s="97" t="n">
        <f aca="false">P1130*M1130</f>
        <v>0</v>
      </c>
      <c r="R1130" s="102"/>
      <c r="S1130" s="103"/>
      <c r="T1130" s="109"/>
      <c r="U1130" s="105" t="e">
        <f aca="false">IF(EXACT(O1130,Y1130),M1130,M1130*(1-'Расчет ПРЕДЗАКАЗ'!$D$10))</f>
        <v>#NAME?</v>
      </c>
      <c r="V1130" s="105" t="e">
        <f aca="false">P1130*U1130</f>
        <v>#NAME?</v>
      </c>
      <c r="W1130" s="105" t="e">
        <f aca="false">IF(EXACT(O1130,Y1130),M1130,M1130*(1-'Расчет Прайс'!$D$10))</f>
        <v>#NAME?</v>
      </c>
      <c r="X1130" s="105" t="e">
        <f aca="false">P1130*W1130</f>
        <v>#NAME?</v>
      </c>
      <c r="Y1130" s="106" t="s">
        <v>101</v>
      </c>
      <c r="Z1130" s="107" t="n">
        <f aca="false">IF(EXACT(O1130;Y1130);Q1130;0)</f>
        <v>0</v>
      </c>
      <c r="AA1130" s="107" t="n">
        <f aca="false">IF(Z1130=0;Q1130;0)</f>
        <v>0</v>
      </c>
      <c r="AB1130" s="108" t="e">
        <f aca="false">IF(U1130=0;"";L1130/U1130-1)</f>
        <v>#NAME?</v>
      </c>
      <c r="AC1130" s="108" t="e">
        <f aca="false">IF(W1130=0;"";L1130/W1130-1)</f>
        <v>#NAME?</v>
      </c>
    </row>
    <row collapsed="false" customFormat="false" customHeight="true" hidden="false" ht="50.1" outlineLevel="0" r="1131">
      <c r="A1131" s="88"/>
      <c r="B1131" s="88"/>
      <c r="C1131" s="89"/>
      <c r="D1131" s="89"/>
      <c r="E1131" s="90"/>
      <c r="F1131" s="91"/>
      <c r="G1131" s="92"/>
      <c r="H1131" s="93"/>
      <c r="I1131" s="94"/>
      <c r="J1131" s="95"/>
      <c r="K1131" s="96"/>
      <c r="L1131" s="97"/>
      <c r="M1131" s="98"/>
      <c r="N1131" s="99"/>
      <c r="O1131" s="100"/>
      <c r="P1131" s="101"/>
      <c r="Q1131" s="97" t="n">
        <f aca="false">P1131*M1131</f>
        <v>0</v>
      </c>
      <c r="R1131" s="102"/>
      <c r="S1131" s="103"/>
      <c r="T1131" s="109"/>
      <c r="U1131" s="105" t="e">
        <f aca="false">IF(EXACT(O1131,Y1131),M1131,M1131*(1-'Расчет ПРЕДЗАКАЗ'!$D$10))</f>
        <v>#NAME?</v>
      </c>
      <c r="V1131" s="105" t="e">
        <f aca="false">P1131*U1131</f>
        <v>#NAME?</v>
      </c>
      <c r="W1131" s="105" t="e">
        <f aca="false">IF(EXACT(O1131,Y1131),M1131,M1131*(1-'Расчет Прайс'!$D$10))</f>
        <v>#NAME?</v>
      </c>
      <c r="X1131" s="105" t="e">
        <f aca="false">P1131*W1131</f>
        <v>#NAME?</v>
      </c>
      <c r="Y1131" s="106" t="s">
        <v>101</v>
      </c>
      <c r="Z1131" s="107" t="n">
        <f aca="false">IF(EXACT(O1131;Y1131);Q1131;0)</f>
        <v>0</v>
      </c>
      <c r="AA1131" s="107" t="n">
        <f aca="false">IF(Z1131=0;Q1131;0)</f>
        <v>0</v>
      </c>
      <c r="AB1131" s="108" t="e">
        <f aca="false">IF(U1131=0;"";L1131/U1131-1)</f>
        <v>#NAME?</v>
      </c>
      <c r="AC1131" s="108" t="e">
        <f aca="false">IF(W1131=0;"";L1131/W1131-1)</f>
        <v>#NAME?</v>
      </c>
    </row>
    <row collapsed="false" customFormat="false" customHeight="true" hidden="false" ht="50.1" outlineLevel="0" r="1132">
      <c r="A1132" s="88"/>
      <c r="B1132" s="88"/>
      <c r="C1132" s="89"/>
      <c r="D1132" s="89"/>
      <c r="E1132" s="90"/>
      <c r="F1132" s="91"/>
      <c r="G1132" s="92"/>
      <c r="H1132" s="93"/>
      <c r="I1132" s="94"/>
      <c r="J1132" s="95"/>
      <c r="K1132" s="96"/>
      <c r="L1132" s="97"/>
      <c r="M1132" s="98"/>
      <c r="N1132" s="99"/>
      <c r="O1132" s="100"/>
      <c r="P1132" s="101"/>
      <c r="Q1132" s="97" t="n">
        <f aca="false">P1132*M1132</f>
        <v>0</v>
      </c>
      <c r="R1132" s="102"/>
      <c r="S1132" s="103"/>
      <c r="T1132" s="109"/>
      <c r="U1132" s="105" t="e">
        <f aca="false">IF(EXACT(O1132,Y1132),M1132,M1132*(1-'Расчет ПРЕДЗАКАЗ'!$D$10))</f>
        <v>#NAME?</v>
      </c>
      <c r="V1132" s="105" t="e">
        <f aca="false">P1132*U1132</f>
        <v>#NAME?</v>
      </c>
      <c r="W1132" s="105" t="e">
        <f aca="false">IF(EXACT(O1132,Y1132),M1132,M1132*(1-'Расчет Прайс'!$D$10))</f>
        <v>#NAME?</v>
      </c>
      <c r="X1132" s="105" t="e">
        <f aca="false">P1132*W1132</f>
        <v>#NAME?</v>
      </c>
      <c r="Y1132" s="106" t="s">
        <v>101</v>
      </c>
      <c r="Z1132" s="107" t="n">
        <f aca="false">IF(EXACT(O1132;Y1132);Q1132;0)</f>
        <v>0</v>
      </c>
      <c r="AA1132" s="107" t="n">
        <f aca="false">IF(Z1132=0;Q1132;0)</f>
        <v>0</v>
      </c>
      <c r="AB1132" s="108" t="e">
        <f aca="false">IF(U1132=0;"";L1132/U1132-1)</f>
        <v>#NAME?</v>
      </c>
      <c r="AC1132" s="108" t="e">
        <f aca="false">IF(W1132=0;"";L1132/W1132-1)</f>
        <v>#NAME?</v>
      </c>
    </row>
    <row collapsed="false" customFormat="false" customHeight="true" hidden="false" ht="50.1" outlineLevel="0" r="1133">
      <c r="A1133" s="88"/>
      <c r="B1133" s="88"/>
      <c r="C1133" s="89"/>
      <c r="D1133" s="89"/>
      <c r="E1133" s="90"/>
      <c r="F1133" s="91"/>
      <c r="G1133" s="92"/>
      <c r="H1133" s="93"/>
      <c r="I1133" s="94"/>
      <c r="J1133" s="95"/>
      <c r="K1133" s="96"/>
      <c r="L1133" s="97"/>
      <c r="M1133" s="98"/>
      <c r="N1133" s="99"/>
      <c r="O1133" s="100"/>
      <c r="P1133" s="101"/>
      <c r="Q1133" s="97" t="n">
        <f aca="false">P1133*M1133</f>
        <v>0</v>
      </c>
      <c r="R1133" s="102"/>
      <c r="S1133" s="103"/>
      <c r="T1133" s="109"/>
      <c r="U1133" s="105" t="e">
        <f aca="false">IF(EXACT(O1133,Y1133),M1133,M1133*(1-'Расчет ПРЕДЗАКАЗ'!$D$10))</f>
        <v>#NAME?</v>
      </c>
      <c r="V1133" s="105" t="e">
        <f aca="false">P1133*U1133</f>
        <v>#NAME?</v>
      </c>
      <c r="W1133" s="105" t="e">
        <f aca="false">IF(EXACT(O1133,Y1133),M1133,M1133*(1-'Расчет Прайс'!$D$10))</f>
        <v>#NAME?</v>
      </c>
      <c r="X1133" s="105" t="e">
        <f aca="false">P1133*W1133</f>
        <v>#NAME?</v>
      </c>
      <c r="Y1133" s="106" t="s">
        <v>101</v>
      </c>
      <c r="Z1133" s="107" t="n">
        <f aca="false">IF(EXACT(O1133;Y1133);Q1133;0)</f>
        <v>0</v>
      </c>
      <c r="AA1133" s="107" t="n">
        <f aca="false">IF(Z1133=0;Q1133;0)</f>
        <v>0</v>
      </c>
      <c r="AB1133" s="108" t="e">
        <f aca="false">IF(U1133=0;"";L1133/U1133-1)</f>
        <v>#NAME?</v>
      </c>
      <c r="AC1133" s="108" t="e">
        <f aca="false">IF(W1133=0;"";L1133/W1133-1)</f>
        <v>#NAME?</v>
      </c>
    </row>
    <row collapsed="false" customFormat="false" customHeight="true" hidden="false" ht="50.1" outlineLevel="0" r="1134">
      <c r="A1134" s="88"/>
      <c r="B1134" s="88"/>
      <c r="C1134" s="89"/>
      <c r="D1134" s="89"/>
      <c r="E1134" s="90"/>
      <c r="F1134" s="91"/>
      <c r="G1134" s="92"/>
      <c r="H1134" s="93"/>
      <c r="I1134" s="94"/>
      <c r="J1134" s="95"/>
      <c r="K1134" s="96"/>
      <c r="L1134" s="97"/>
      <c r="M1134" s="98"/>
      <c r="N1134" s="99"/>
      <c r="O1134" s="100"/>
      <c r="P1134" s="101"/>
      <c r="Q1134" s="97" t="n">
        <f aca="false">P1134*M1134</f>
        <v>0</v>
      </c>
      <c r="R1134" s="102"/>
      <c r="S1134" s="103"/>
      <c r="T1134" s="109"/>
      <c r="U1134" s="105" t="e">
        <f aca="false">IF(EXACT(O1134,Y1134),M1134,M1134*(1-'Расчет ПРЕДЗАКАЗ'!$D$10))</f>
        <v>#NAME?</v>
      </c>
      <c r="V1134" s="105" t="e">
        <f aca="false">P1134*U1134</f>
        <v>#NAME?</v>
      </c>
      <c r="W1134" s="105" t="e">
        <f aca="false">IF(EXACT(O1134,Y1134),M1134,M1134*(1-'Расчет Прайс'!$D$10))</f>
        <v>#NAME?</v>
      </c>
      <c r="X1134" s="105" t="e">
        <f aca="false">P1134*W1134</f>
        <v>#NAME?</v>
      </c>
      <c r="Y1134" s="106" t="s">
        <v>101</v>
      </c>
      <c r="Z1134" s="107" t="n">
        <f aca="false">IF(EXACT(O1134;Y1134);Q1134;0)</f>
        <v>0</v>
      </c>
      <c r="AA1134" s="107" t="n">
        <f aca="false">IF(Z1134=0;Q1134;0)</f>
        <v>0</v>
      </c>
      <c r="AB1134" s="108" t="e">
        <f aca="false">IF(U1134=0;"";L1134/U1134-1)</f>
        <v>#NAME?</v>
      </c>
      <c r="AC1134" s="108" t="e">
        <f aca="false">IF(W1134=0;"";L1134/W1134-1)</f>
        <v>#NAME?</v>
      </c>
    </row>
    <row collapsed="false" customFormat="false" customHeight="true" hidden="false" ht="50.1" outlineLevel="0" r="1135">
      <c r="A1135" s="88"/>
      <c r="B1135" s="88"/>
      <c r="C1135" s="89"/>
      <c r="D1135" s="89"/>
      <c r="E1135" s="90"/>
      <c r="F1135" s="91"/>
      <c r="G1135" s="92"/>
      <c r="H1135" s="93"/>
      <c r="I1135" s="94"/>
      <c r="J1135" s="95"/>
      <c r="K1135" s="96"/>
      <c r="L1135" s="97"/>
      <c r="M1135" s="98"/>
      <c r="N1135" s="99"/>
      <c r="O1135" s="100"/>
      <c r="P1135" s="101"/>
      <c r="Q1135" s="97" t="n">
        <f aca="false">P1135*M1135</f>
        <v>0</v>
      </c>
      <c r="R1135" s="102"/>
      <c r="S1135" s="103"/>
      <c r="T1135" s="109"/>
      <c r="U1135" s="105" t="e">
        <f aca="false">IF(EXACT(O1135,Y1135),M1135,M1135*(1-'Расчет ПРЕДЗАКАЗ'!$D$10))</f>
        <v>#NAME?</v>
      </c>
      <c r="V1135" s="105" t="e">
        <f aca="false">P1135*U1135</f>
        <v>#NAME?</v>
      </c>
      <c r="W1135" s="105" t="e">
        <f aca="false">IF(EXACT(O1135,Y1135),M1135,M1135*(1-'Расчет Прайс'!$D$10))</f>
        <v>#NAME?</v>
      </c>
      <c r="X1135" s="105" t="e">
        <f aca="false">P1135*W1135</f>
        <v>#NAME?</v>
      </c>
      <c r="Y1135" s="106" t="s">
        <v>101</v>
      </c>
      <c r="Z1135" s="107" t="n">
        <f aca="false">IF(EXACT(O1135;Y1135);Q1135;0)</f>
        <v>0</v>
      </c>
      <c r="AA1135" s="107" t="n">
        <f aca="false">IF(Z1135=0;Q1135;0)</f>
        <v>0</v>
      </c>
      <c r="AB1135" s="108" t="e">
        <f aca="false">IF(U1135=0;"";L1135/U1135-1)</f>
        <v>#NAME?</v>
      </c>
      <c r="AC1135" s="108" t="e">
        <f aca="false">IF(W1135=0;"";L1135/W1135-1)</f>
        <v>#NAME?</v>
      </c>
    </row>
    <row collapsed="false" customFormat="false" customHeight="true" hidden="false" ht="50.1" outlineLevel="0" r="1136">
      <c r="A1136" s="88"/>
      <c r="B1136" s="88"/>
      <c r="C1136" s="89"/>
      <c r="D1136" s="89"/>
      <c r="E1136" s="90"/>
      <c r="F1136" s="91"/>
      <c r="G1136" s="92"/>
      <c r="H1136" s="93"/>
      <c r="I1136" s="94"/>
      <c r="J1136" s="95"/>
      <c r="K1136" s="96"/>
      <c r="L1136" s="97"/>
      <c r="M1136" s="98"/>
      <c r="N1136" s="99"/>
      <c r="O1136" s="100"/>
      <c r="P1136" s="101"/>
      <c r="Q1136" s="97" t="n">
        <f aca="false">P1136*M1136</f>
        <v>0</v>
      </c>
      <c r="R1136" s="102"/>
      <c r="S1136" s="103"/>
      <c r="T1136" s="109"/>
      <c r="U1136" s="105" t="e">
        <f aca="false">IF(EXACT(O1136,Y1136),M1136,M1136*(1-'Расчет ПРЕДЗАКАЗ'!$D$10))</f>
        <v>#NAME?</v>
      </c>
      <c r="V1136" s="105" t="e">
        <f aca="false">P1136*U1136</f>
        <v>#NAME?</v>
      </c>
      <c r="W1136" s="105" t="e">
        <f aca="false">IF(EXACT(O1136,Y1136),M1136,M1136*(1-'Расчет Прайс'!$D$10))</f>
        <v>#NAME?</v>
      </c>
      <c r="X1136" s="105" t="e">
        <f aca="false">P1136*W1136</f>
        <v>#NAME?</v>
      </c>
      <c r="Y1136" s="106" t="s">
        <v>101</v>
      </c>
      <c r="Z1136" s="107" t="n">
        <f aca="false">IF(EXACT(O1136;Y1136);Q1136;0)</f>
        <v>0</v>
      </c>
      <c r="AA1136" s="107" t="n">
        <f aca="false">IF(Z1136=0;Q1136;0)</f>
        <v>0</v>
      </c>
      <c r="AB1136" s="108" t="e">
        <f aca="false">IF(U1136=0;"";L1136/U1136-1)</f>
        <v>#NAME?</v>
      </c>
      <c r="AC1136" s="108" t="e">
        <f aca="false">IF(W1136=0;"";L1136/W1136-1)</f>
        <v>#NAME?</v>
      </c>
    </row>
    <row collapsed="false" customFormat="false" customHeight="true" hidden="false" ht="50.1" outlineLevel="0" r="1137">
      <c r="A1137" s="88"/>
      <c r="B1137" s="88"/>
      <c r="C1137" s="89"/>
      <c r="D1137" s="89"/>
      <c r="E1137" s="90"/>
      <c r="F1137" s="91"/>
      <c r="G1137" s="92"/>
      <c r="H1137" s="93"/>
      <c r="I1137" s="94"/>
      <c r="J1137" s="95"/>
      <c r="K1137" s="96"/>
      <c r="L1137" s="97"/>
      <c r="M1137" s="98"/>
      <c r="N1137" s="112"/>
      <c r="O1137" s="100"/>
      <c r="P1137" s="101"/>
      <c r="Q1137" s="97" t="n">
        <f aca="false">P1137*M1137</f>
        <v>0</v>
      </c>
      <c r="R1137" s="110"/>
      <c r="S1137" s="103"/>
      <c r="T1137" s="111"/>
      <c r="U1137" s="105" t="e">
        <f aca="false">IF(EXACT(O1137,Y1137),M1137,M1137*(1-'Расчет ПРЕДЗАКАЗ'!$D$10))</f>
        <v>#NAME?</v>
      </c>
      <c r="V1137" s="105" t="e">
        <f aca="false">P1137*U1137</f>
        <v>#NAME?</v>
      </c>
      <c r="W1137" s="105" t="e">
        <f aca="false">IF(EXACT(O1137,Y1137),M1137,M1137*(1-'Расчет Прайс'!$D$10))</f>
        <v>#NAME?</v>
      </c>
      <c r="X1137" s="105" t="e">
        <f aca="false">P1137*W1137</f>
        <v>#NAME?</v>
      </c>
      <c r="Y1137" s="106" t="s">
        <v>101</v>
      </c>
      <c r="Z1137" s="107" t="n">
        <f aca="false">IF(EXACT(O1137;Y1137);Q1137;0)</f>
        <v>0</v>
      </c>
      <c r="AA1137" s="107" t="n">
        <f aca="false">IF(Z1137=0;Q1137;0)</f>
        <v>0</v>
      </c>
      <c r="AB1137" s="108" t="e">
        <f aca="false">IF(U1137=0;"";L1137/U1137-1)</f>
        <v>#NAME?</v>
      </c>
      <c r="AC1137" s="108" t="e">
        <f aca="false">IF(W1137=0;"";L1137/W1137-1)</f>
        <v>#NAME?</v>
      </c>
    </row>
    <row collapsed="false" customFormat="false" customHeight="true" hidden="false" ht="50.1" outlineLevel="0" r="1138">
      <c r="A1138" s="88"/>
      <c r="B1138" s="88"/>
      <c r="C1138" s="89"/>
      <c r="D1138" s="89"/>
      <c r="E1138" s="90"/>
      <c r="F1138" s="91"/>
      <c r="G1138" s="92"/>
      <c r="H1138" s="93"/>
      <c r="I1138" s="94"/>
      <c r="J1138" s="95"/>
      <c r="K1138" s="96"/>
      <c r="L1138" s="97"/>
      <c r="M1138" s="98"/>
      <c r="N1138" s="112"/>
      <c r="O1138" s="100"/>
      <c r="P1138" s="101"/>
      <c r="Q1138" s="97" t="n">
        <f aca="false">P1138*M1138</f>
        <v>0</v>
      </c>
      <c r="R1138" s="110"/>
      <c r="S1138" s="103"/>
      <c r="T1138" s="111"/>
      <c r="U1138" s="105" t="e">
        <f aca="false">IF(EXACT(O1138,Y1138),M1138,M1138*(1-'Расчет ПРЕДЗАКАЗ'!$D$10))</f>
        <v>#NAME?</v>
      </c>
      <c r="V1138" s="105" t="e">
        <f aca="false">P1138*U1138</f>
        <v>#NAME?</v>
      </c>
      <c r="W1138" s="105" t="e">
        <f aca="false">IF(EXACT(O1138,Y1138),M1138,M1138*(1-'Расчет Прайс'!$D$10))</f>
        <v>#NAME?</v>
      </c>
      <c r="X1138" s="105" t="e">
        <f aca="false">P1138*W1138</f>
        <v>#NAME?</v>
      </c>
      <c r="Y1138" s="106" t="s">
        <v>101</v>
      </c>
      <c r="Z1138" s="107" t="n">
        <f aca="false">IF(EXACT(O1138;Y1138);Q1138;0)</f>
        <v>0</v>
      </c>
      <c r="AA1138" s="107" t="n">
        <f aca="false">IF(Z1138=0;Q1138;0)</f>
        <v>0</v>
      </c>
      <c r="AB1138" s="108" t="e">
        <f aca="false">IF(U1138=0;"";L1138/U1138-1)</f>
        <v>#NAME?</v>
      </c>
      <c r="AC1138" s="108" t="e">
        <f aca="false">IF(W1138=0;"";L1138/W1138-1)</f>
        <v>#NAME?</v>
      </c>
    </row>
    <row collapsed="false" customFormat="false" customHeight="true" hidden="false" ht="50.1" outlineLevel="0" r="1139">
      <c r="A1139" s="88"/>
      <c r="B1139" s="88"/>
      <c r="C1139" s="89"/>
      <c r="D1139" s="89"/>
      <c r="E1139" s="90"/>
      <c r="F1139" s="91"/>
      <c r="G1139" s="92"/>
      <c r="H1139" s="93"/>
      <c r="I1139" s="94"/>
      <c r="J1139" s="95"/>
      <c r="K1139" s="96"/>
      <c r="L1139" s="97"/>
      <c r="M1139" s="98"/>
      <c r="N1139" s="110"/>
      <c r="O1139" s="100"/>
      <c r="P1139" s="101"/>
      <c r="Q1139" s="97" t="n">
        <f aca="false">P1139*M1139</f>
        <v>0</v>
      </c>
      <c r="R1139" s="110"/>
      <c r="S1139" s="103"/>
      <c r="T1139" s="111"/>
      <c r="U1139" s="105" t="e">
        <f aca="false">IF(EXACT(O1139,Y1139),M1139,M1139*(1-'Расчет ПРЕДЗАКАЗ'!$D$10))</f>
        <v>#NAME?</v>
      </c>
      <c r="V1139" s="105" t="e">
        <f aca="false">P1139*U1139</f>
        <v>#NAME?</v>
      </c>
      <c r="W1139" s="105" t="e">
        <f aca="false">IF(EXACT(O1139,Y1139),M1139,M1139*(1-'Расчет Прайс'!$D$10))</f>
        <v>#NAME?</v>
      </c>
      <c r="X1139" s="105" t="e">
        <f aca="false">P1139*W1139</f>
        <v>#NAME?</v>
      </c>
      <c r="Y1139" s="106" t="s">
        <v>101</v>
      </c>
      <c r="Z1139" s="107" t="n">
        <f aca="false">IF(EXACT(O1139;Y1139);Q1139;0)</f>
        <v>0</v>
      </c>
      <c r="AA1139" s="107" t="n">
        <f aca="false">IF(Z1139=0;Q1139;0)</f>
        <v>0</v>
      </c>
      <c r="AB1139" s="108" t="e">
        <f aca="false">IF(U1139=0;"";L1139/U1139-1)</f>
        <v>#NAME?</v>
      </c>
      <c r="AC1139" s="108" t="e">
        <f aca="false">IF(W1139=0;"";L1139/W1139-1)</f>
        <v>#NAME?</v>
      </c>
    </row>
    <row collapsed="false" customFormat="false" customHeight="true" hidden="false" ht="50.1" outlineLevel="0" r="1140">
      <c r="A1140" s="88"/>
      <c r="B1140" s="88"/>
      <c r="C1140" s="89"/>
      <c r="D1140" s="89"/>
      <c r="E1140" s="90"/>
      <c r="F1140" s="91"/>
      <c r="G1140" s="92"/>
      <c r="H1140" s="93"/>
      <c r="I1140" s="94"/>
      <c r="J1140" s="95"/>
      <c r="K1140" s="96"/>
      <c r="L1140" s="97"/>
      <c r="M1140" s="98"/>
      <c r="N1140" s="110"/>
      <c r="O1140" s="100"/>
      <c r="P1140" s="101"/>
      <c r="Q1140" s="97" t="n">
        <f aca="false">P1140*M1140</f>
        <v>0</v>
      </c>
      <c r="R1140" s="110"/>
      <c r="S1140" s="103"/>
      <c r="T1140" s="111"/>
      <c r="U1140" s="105" t="e">
        <f aca="false">IF(EXACT(O1140,Y1140),M1140,M1140*(1-'Расчет ПРЕДЗАКАЗ'!$D$10))</f>
        <v>#NAME?</v>
      </c>
      <c r="V1140" s="105" t="e">
        <f aca="false">P1140*U1140</f>
        <v>#NAME?</v>
      </c>
      <c r="W1140" s="105" t="e">
        <f aca="false">IF(EXACT(O1140,Y1140),M1140,M1140*(1-'Расчет Прайс'!$D$10))</f>
        <v>#NAME?</v>
      </c>
      <c r="X1140" s="105" t="e">
        <f aca="false">P1140*W1140</f>
        <v>#NAME?</v>
      </c>
      <c r="Y1140" s="106" t="s">
        <v>101</v>
      </c>
      <c r="Z1140" s="107" t="n">
        <f aca="false">IF(EXACT(O1140;Y1140);Q1140;0)</f>
        <v>0</v>
      </c>
      <c r="AA1140" s="107" t="n">
        <f aca="false">IF(Z1140=0;Q1140;0)</f>
        <v>0</v>
      </c>
      <c r="AB1140" s="108" t="e">
        <f aca="false">IF(U1140=0;"";L1140/U1140-1)</f>
        <v>#NAME?</v>
      </c>
      <c r="AC1140" s="108" t="e">
        <f aca="false">IF(W1140=0;"";L1140/W1140-1)</f>
        <v>#NAME?</v>
      </c>
    </row>
    <row collapsed="false" customFormat="false" customHeight="true" hidden="false" ht="50.1" outlineLevel="0" r="1141">
      <c r="A1141" s="88"/>
      <c r="B1141" s="88"/>
      <c r="C1141" s="89"/>
      <c r="D1141" s="89"/>
      <c r="E1141" s="90"/>
      <c r="F1141" s="91"/>
      <c r="G1141" s="92"/>
      <c r="H1141" s="93"/>
      <c r="I1141" s="94"/>
      <c r="J1141" s="95"/>
      <c r="K1141" s="96"/>
      <c r="L1141" s="97"/>
      <c r="M1141" s="98"/>
      <c r="N1141" s="110"/>
      <c r="O1141" s="100"/>
      <c r="P1141" s="101"/>
      <c r="Q1141" s="97" t="n">
        <f aca="false">P1141*M1141</f>
        <v>0</v>
      </c>
      <c r="R1141" s="110"/>
      <c r="S1141" s="103"/>
      <c r="T1141" s="111"/>
      <c r="U1141" s="105" t="e">
        <f aca="false">IF(EXACT(O1141,Y1141),M1141,M1141*(1-'Расчет ПРЕДЗАКАЗ'!$D$10))</f>
        <v>#NAME?</v>
      </c>
      <c r="V1141" s="105" t="e">
        <f aca="false">P1141*U1141</f>
        <v>#NAME?</v>
      </c>
      <c r="W1141" s="105" t="e">
        <f aca="false">IF(EXACT(O1141,Y1141),M1141,M1141*(1-'Расчет Прайс'!$D$10))</f>
        <v>#NAME?</v>
      </c>
      <c r="X1141" s="105" t="e">
        <f aca="false">P1141*W1141</f>
        <v>#NAME?</v>
      </c>
      <c r="Y1141" s="106" t="s">
        <v>101</v>
      </c>
      <c r="Z1141" s="107" t="n">
        <f aca="false">IF(EXACT(O1141;Y1141);Q1141;0)</f>
        <v>0</v>
      </c>
      <c r="AA1141" s="107" t="n">
        <f aca="false">IF(Z1141=0;Q1141;0)</f>
        <v>0</v>
      </c>
      <c r="AB1141" s="108" t="e">
        <f aca="false">IF(U1141=0;"";L1141/U1141-1)</f>
        <v>#NAME?</v>
      </c>
      <c r="AC1141" s="108" t="e">
        <f aca="false">IF(W1141=0;"";L1141/W1141-1)</f>
        <v>#NAME?</v>
      </c>
    </row>
    <row collapsed="false" customFormat="false" customHeight="true" hidden="false" ht="50.1" outlineLevel="0" r="1142">
      <c r="A1142" s="88"/>
      <c r="B1142" s="88"/>
      <c r="C1142" s="89"/>
      <c r="D1142" s="89"/>
      <c r="E1142" s="90"/>
      <c r="F1142" s="91"/>
      <c r="G1142" s="92"/>
      <c r="H1142" s="93"/>
      <c r="I1142" s="94"/>
      <c r="J1142" s="95"/>
      <c r="K1142" s="96"/>
      <c r="L1142" s="97"/>
      <c r="M1142" s="98"/>
      <c r="N1142" s="110"/>
      <c r="O1142" s="100"/>
      <c r="P1142" s="101"/>
      <c r="Q1142" s="97" t="n">
        <f aca="false">P1142*M1142</f>
        <v>0</v>
      </c>
      <c r="R1142" s="110"/>
      <c r="S1142" s="103"/>
      <c r="T1142" s="111"/>
      <c r="U1142" s="105" t="e">
        <f aca="false">IF(EXACT(O1142,Y1142),M1142,M1142*(1-'Расчет ПРЕДЗАКАЗ'!$D$10))</f>
        <v>#NAME?</v>
      </c>
      <c r="V1142" s="105" t="e">
        <f aca="false">P1142*U1142</f>
        <v>#NAME?</v>
      </c>
      <c r="W1142" s="105" t="e">
        <f aca="false">IF(EXACT(O1142,Y1142),M1142,M1142*(1-'Расчет Прайс'!$D$10))</f>
        <v>#NAME?</v>
      </c>
      <c r="X1142" s="105" t="e">
        <f aca="false">P1142*W1142</f>
        <v>#NAME?</v>
      </c>
      <c r="Y1142" s="106" t="s">
        <v>101</v>
      </c>
      <c r="Z1142" s="107" t="n">
        <f aca="false">IF(EXACT(O1142;Y1142);Q1142;0)</f>
        <v>0</v>
      </c>
      <c r="AA1142" s="107" t="n">
        <f aca="false">IF(Z1142=0;Q1142;0)</f>
        <v>0</v>
      </c>
      <c r="AB1142" s="108" t="e">
        <f aca="false">IF(U1142=0;"";L1142/U1142-1)</f>
        <v>#NAME?</v>
      </c>
      <c r="AC1142" s="108" t="e">
        <f aca="false">IF(W1142=0;"";L1142/W1142-1)</f>
        <v>#NAME?</v>
      </c>
    </row>
    <row collapsed="false" customFormat="false" customHeight="true" hidden="false" ht="11.25" outlineLevel="0" r="1143"/>
    <row collapsed="false" customFormat="false" customHeight="true" hidden="false" ht="50.1" outlineLevel="0" r="1144">
      <c r="A1144" s="88" t="n">
        <v>234</v>
      </c>
      <c r="B1144" s="88" t="s">
        <v>761</v>
      </c>
      <c r="C1144" s="89" t="s">
        <v>762</v>
      </c>
      <c r="D1144" s="89" t="s">
        <v>93</v>
      </c>
      <c r="E1144" s="90" t="s">
        <v>93</v>
      </c>
      <c r="F1144" s="91" t="s">
        <v>763</v>
      </c>
      <c r="G1144" s="92" t="s">
        <v>764</v>
      </c>
      <c r="H1144" s="93" t="s">
        <v>765</v>
      </c>
      <c r="I1144" s="94" t="s">
        <v>766</v>
      </c>
      <c r="J1144" s="95" t="s">
        <v>98</v>
      </c>
      <c r="K1144" s="96" t="s">
        <v>99</v>
      </c>
      <c r="L1144" s="97" t="n">
        <v>11740</v>
      </c>
      <c r="M1144" s="98" t="n">
        <v>7340</v>
      </c>
      <c r="N1144" s="99" t="s">
        <v>767</v>
      </c>
      <c r="O1144" s="100"/>
      <c r="P1144" s="101"/>
      <c r="Q1144" s="97" t="n">
        <f aca="false">P1144*M1144</f>
        <v>0</v>
      </c>
      <c r="R1144" s="102"/>
      <c r="S1144" s="103" t="n">
        <v>31</v>
      </c>
      <c r="T1144" s="104"/>
      <c r="U1144" s="105" t="e">
        <f aca="false">IF(EXACT(O1144,Y1144),M1144,M1144*(1-'Расчет ПРЕДЗАКАЗ'!$D$10))</f>
        <v>#NAME?</v>
      </c>
      <c r="V1144" s="105" t="e">
        <f aca="false">P1144*U1144</f>
        <v>#NAME?</v>
      </c>
      <c r="W1144" s="105" t="e">
        <f aca="false">IF(EXACT(O1144,Y1144),M1144,M1144*(1-'Расчет Прайс'!$D$10))</f>
        <v>#NAME?</v>
      </c>
      <c r="X1144" s="105" t="e">
        <f aca="false">P1144*W1144</f>
        <v>#NAME?</v>
      </c>
      <c r="Y1144" s="106" t="s">
        <v>101</v>
      </c>
      <c r="Z1144" s="107" t="n">
        <f aca="false">IF(EXACT(O1144;Y1144);Q1144;0)</f>
        <v>0</v>
      </c>
      <c r="AA1144" s="107" t="n">
        <f aca="false">IF(Z1144=0;Q1144;0)</f>
        <v>0</v>
      </c>
      <c r="AB1144" s="108" t="e">
        <f aca="false">IF(U1144=0,"",L1144/U1144-1)</f>
        <v>#NAME?</v>
      </c>
      <c r="AC1144" s="108" t="e">
        <f aca="false">IF(W1144=0,"",L1144/W1144-1)</f>
        <v>#NAME?</v>
      </c>
    </row>
    <row collapsed="false" customFormat="false" customHeight="true" hidden="false" ht="50.1" outlineLevel="0" r="1145">
      <c r="A1145" s="88"/>
      <c r="B1145" s="88"/>
      <c r="C1145" s="89"/>
      <c r="D1145" s="89"/>
      <c r="E1145" s="90"/>
      <c r="F1145" s="91"/>
      <c r="G1145" s="92"/>
      <c r="H1145" s="93"/>
      <c r="I1145" s="94"/>
      <c r="J1145" s="95"/>
      <c r="K1145" s="96" t="s">
        <v>102</v>
      </c>
      <c r="L1145" s="97" t="n">
        <v>11740</v>
      </c>
      <c r="M1145" s="98" t="n">
        <v>7340</v>
      </c>
      <c r="N1145" s="99" t="s">
        <v>768</v>
      </c>
      <c r="O1145" s="100"/>
      <c r="P1145" s="101"/>
      <c r="Q1145" s="97" t="n">
        <f aca="false">P1145*M1145</f>
        <v>0</v>
      </c>
      <c r="R1145" s="102"/>
      <c r="S1145" s="103" t="n">
        <v>41</v>
      </c>
      <c r="T1145" s="109"/>
      <c r="U1145" s="105" t="e">
        <f aca="false">IF(EXACT(O1145,Y1145),M1145,M1145*(1-'Расчет ПРЕДЗАКАЗ'!$D$10))</f>
        <v>#NAME?</v>
      </c>
      <c r="V1145" s="105" t="e">
        <f aca="false">P1145*U1145</f>
        <v>#NAME?</v>
      </c>
      <c r="W1145" s="105" t="e">
        <f aca="false">IF(EXACT(O1145,Y1145),M1145,M1145*(1-'Расчет Прайс'!$D$10))</f>
        <v>#NAME?</v>
      </c>
      <c r="X1145" s="105" t="e">
        <f aca="false">P1145*W1145</f>
        <v>#NAME?</v>
      </c>
      <c r="Y1145" s="106" t="s">
        <v>101</v>
      </c>
      <c r="Z1145" s="107" t="n">
        <f aca="false">IF(EXACT(O1145;Y1145);Q1145;0)</f>
        <v>0</v>
      </c>
      <c r="AA1145" s="107" t="n">
        <f aca="false">IF(Z1145=0;Q1145;0)</f>
        <v>0</v>
      </c>
      <c r="AB1145" s="108" t="e">
        <f aca="false">IF(U1145=0;"";L1145/U1145-1)</f>
        <v>#NAME?</v>
      </c>
      <c r="AC1145" s="108" t="e">
        <f aca="false">IF(W1145=0;"";L1145/W1145-1)</f>
        <v>#NAME?</v>
      </c>
    </row>
    <row collapsed="false" customFormat="false" customHeight="true" hidden="false" ht="50.1" outlineLevel="0" r="1146">
      <c r="A1146" s="88"/>
      <c r="B1146" s="88"/>
      <c r="C1146" s="89"/>
      <c r="D1146" s="89"/>
      <c r="E1146" s="90"/>
      <c r="F1146" s="91"/>
      <c r="G1146" s="92"/>
      <c r="H1146" s="93"/>
      <c r="I1146" s="94"/>
      <c r="J1146" s="95"/>
      <c r="K1146" s="96" t="s">
        <v>123</v>
      </c>
      <c r="L1146" s="97" t="n">
        <v>11740</v>
      </c>
      <c r="M1146" s="98" t="n">
        <v>7340</v>
      </c>
      <c r="N1146" s="99" t="s">
        <v>769</v>
      </c>
      <c r="O1146" s="100"/>
      <c r="P1146" s="101"/>
      <c r="Q1146" s="97" t="n">
        <f aca="false">P1146*M1146</f>
        <v>0</v>
      </c>
      <c r="R1146" s="102"/>
      <c r="S1146" s="103" t="n">
        <v>27</v>
      </c>
      <c r="T1146" s="109"/>
      <c r="U1146" s="105" t="e">
        <f aca="false">IF(EXACT(O1146,Y1146),M1146,M1146*(1-'Расчет ПРЕДЗАКАЗ'!$D$10))</f>
        <v>#NAME?</v>
      </c>
      <c r="V1146" s="105" t="e">
        <f aca="false">P1146*U1146</f>
        <v>#NAME?</v>
      </c>
      <c r="W1146" s="105" t="e">
        <f aca="false">IF(EXACT(O1146,Y1146),M1146,M1146*(1-'Расчет Прайс'!$D$10))</f>
        <v>#NAME?</v>
      </c>
      <c r="X1146" s="105" t="e">
        <f aca="false">P1146*W1146</f>
        <v>#NAME?</v>
      </c>
      <c r="Y1146" s="106" t="s">
        <v>101</v>
      </c>
      <c r="Z1146" s="107" t="n">
        <f aca="false">IF(EXACT(O1146;Y1146);Q1146;0)</f>
        <v>0</v>
      </c>
      <c r="AA1146" s="107" t="n">
        <f aca="false">IF(Z1146=0;Q1146;0)</f>
        <v>0</v>
      </c>
      <c r="AB1146" s="108" t="e">
        <f aca="false">IF(U1146=0;"";L1146/U1146-1)</f>
        <v>#NAME?</v>
      </c>
      <c r="AC1146" s="108" t="e">
        <f aca="false">IF(W1146=0;"";L1146/W1146-1)</f>
        <v>#NAME?</v>
      </c>
    </row>
    <row collapsed="false" customFormat="false" customHeight="true" hidden="false" ht="50.1" outlineLevel="0" r="1147">
      <c r="A1147" s="88"/>
      <c r="B1147" s="88"/>
      <c r="C1147" s="89"/>
      <c r="D1147" s="89"/>
      <c r="E1147" s="90"/>
      <c r="F1147" s="91"/>
      <c r="G1147" s="92"/>
      <c r="H1147" s="93"/>
      <c r="I1147" s="94"/>
      <c r="J1147" s="95"/>
      <c r="K1147" s="96" t="s">
        <v>106</v>
      </c>
      <c r="L1147" s="97" t="n">
        <v>11740</v>
      </c>
      <c r="M1147" s="98" t="n">
        <v>7340</v>
      </c>
      <c r="N1147" s="99" t="s">
        <v>770</v>
      </c>
      <c r="O1147" s="100"/>
      <c r="P1147" s="101"/>
      <c r="Q1147" s="97" t="n">
        <f aca="false">P1147*M1147</f>
        <v>0</v>
      </c>
      <c r="R1147" s="102"/>
      <c r="S1147" s="103" t="n">
        <v>41</v>
      </c>
      <c r="T1147" s="109"/>
      <c r="U1147" s="105" t="e">
        <f aca="false">IF(EXACT(O1147,Y1147),M1147,M1147*(1-'Расчет ПРЕДЗАКАЗ'!$D$10))</f>
        <v>#NAME?</v>
      </c>
      <c r="V1147" s="105" t="e">
        <f aca="false">P1147*U1147</f>
        <v>#NAME?</v>
      </c>
      <c r="W1147" s="105" t="e">
        <f aca="false">IF(EXACT(O1147,Y1147),M1147,M1147*(1-'Расчет Прайс'!$D$10))</f>
        <v>#NAME?</v>
      </c>
      <c r="X1147" s="105" t="e">
        <f aca="false">P1147*W1147</f>
        <v>#NAME?</v>
      </c>
      <c r="Y1147" s="106" t="s">
        <v>101</v>
      </c>
      <c r="Z1147" s="107" t="n">
        <f aca="false">IF(EXACT(O1147;Y1147);Q1147;0)</f>
        <v>0</v>
      </c>
      <c r="AA1147" s="107" t="n">
        <f aca="false">IF(Z1147=0;Q1147;0)</f>
        <v>0</v>
      </c>
      <c r="AB1147" s="108" t="e">
        <f aca="false">IF(U1147=0;"";L1147/U1147-1)</f>
        <v>#NAME?</v>
      </c>
      <c r="AC1147" s="108" t="e">
        <f aca="false">IF(W1147=0;"";L1147/W1147-1)</f>
        <v>#NAME?</v>
      </c>
    </row>
    <row collapsed="false" customFormat="false" customHeight="true" hidden="false" ht="50.1" outlineLevel="0" r="1148">
      <c r="A1148" s="88"/>
      <c r="B1148" s="88"/>
      <c r="C1148" s="89"/>
      <c r="D1148" s="89"/>
      <c r="E1148" s="90"/>
      <c r="F1148" s="91"/>
      <c r="G1148" s="92"/>
      <c r="H1148" s="93"/>
      <c r="I1148" s="94"/>
      <c r="J1148" s="95"/>
      <c r="K1148" s="96" t="s">
        <v>108</v>
      </c>
      <c r="L1148" s="97" t="n">
        <v>11740</v>
      </c>
      <c r="M1148" s="98" t="n">
        <v>7340</v>
      </c>
      <c r="N1148" s="99" t="s">
        <v>771</v>
      </c>
      <c r="O1148" s="100"/>
      <c r="P1148" s="101"/>
      <c r="Q1148" s="97" t="n">
        <f aca="false">P1148*M1148</f>
        <v>0</v>
      </c>
      <c r="R1148" s="102"/>
      <c r="S1148" s="103" t="n">
        <v>9</v>
      </c>
      <c r="T1148" s="109"/>
      <c r="U1148" s="105" t="e">
        <f aca="false">IF(EXACT(O1148,Y1148),M1148,M1148*(1-'Расчет ПРЕДЗАКАЗ'!$D$10))</f>
        <v>#NAME?</v>
      </c>
      <c r="V1148" s="105" t="e">
        <f aca="false">P1148*U1148</f>
        <v>#NAME?</v>
      </c>
      <c r="W1148" s="105" t="e">
        <f aca="false">IF(EXACT(O1148,Y1148),M1148,M1148*(1-'Расчет Прайс'!$D$10))</f>
        <v>#NAME?</v>
      </c>
      <c r="X1148" s="105" t="e">
        <f aca="false">P1148*W1148</f>
        <v>#NAME?</v>
      </c>
      <c r="Y1148" s="106" t="s">
        <v>101</v>
      </c>
      <c r="Z1148" s="107" t="n">
        <f aca="false">IF(EXACT(O1148;Y1148);Q1148;0)</f>
        <v>0</v>
      </c>
      <c r="AA1148" s="107" t="n">
        <f aca="false">IF(Z1148=0;Q1148;0)</f>
        <v>0</v>
      </c>
      <c r="AB1148" s="108" t="e">
        <f aca="false">IF(U1148=0;"";L1148/U1148-1)</f>
        <v>#NAME?</v>
      </c>
      <c r="AC1148" s="108" t="e">
        <f aca="false">IF(W1148=0;"";L1148/W1148-1)</f>
        <v>#NAME?</v>
      </c>
    </row>
    <row collapsed="false" customFormat="false" customHeight="true" hidden="false" ht="50.1" outlineLevel="0" r="1149">
      <c r="A1149" s="88"/>
      <c r="B1149" s="88"/>
      <c r="C1149" s="89"/>
      <c r="D1149" s="89"/>
      <c r="E1149" s="90"/>
      <c r="F1149" s="91"/>
      <c r="G1149" s="92"/>
      <c r="H1149" s="93"/>
      <c r="I1149" s="94"/>
      <c r="J1149" s="95"/>
      <c r="K1149" s="96" t="s">
        <v>110</v>
      </c>
      <c r="L1149" s="97" t="n">
        <v>11740</v>
      </c>
      <c r="M1149" s="98" t="n">
        <v>7340</v>
      </c>
      <c r="N1149" s="99" t="s">
        <v>772</v>
      </c>
      <c r="O1149" s="100"/>
      <c r="P1149" s="101"/>
      <c r="Q1149" s="97" t="n">
        <f aca="false">P1149*M1149</f>
        <v>0</v>
      </c>
      <c r="R1149" s="102"/>
      <c r="S1149" s="103" t="n">
        <v>5</v>
      </c>
      <c r="T1149" s="109"/>
      <c r="U1149" s="105" t="e">
        <f aca="false">IF(EXACT(O1149,Y1149),M1149,M1149*(1-'Расчет ПРЕДЗАКАЗ'!$D$10))</f>
        <v>#NAME?</v>
      </c>
      <c r="V1149" s="105" t="e">
        <f aca="false">P1149*U1149</f>
        <v>#NAME?</v>
      </c>
      <c r="W1149" s="105" t="e">
        <f aca="false">IF(EXACT(O1149,Y1149),M1149,M1149*(1-'Расчет Прайс'!$D$10))</f>
        <v>#NAME?</v>
      </c>
      <c r="X1149" s="105" t="e">
        <f aca="false">P1149*W1149</f>
        <v>#NAME?</v>
      </c>
      <c r="Y1149" s="106" t="s">
        <v>101</v>
      </c>
      <c r="Z1149" s="107" t="n">
        <f aca="false">IF(EXACT(O1149;Y1149);Q1149;0)</f>
        <v>0</v>
      </c>
      <c r="AA1149" s="107" t="n">
        <f aca="false">IF(Z1149=0;Q1149;0)</f>
        <v>0</v>
      </c>
      <c r="AB1149" s="108" t="e">
        <f aca="false">IF(U1149=0;"";L1149/U1149-1)</f>
        <v>#NAME?</v>
      </c>
      <c r="AC1149" s="108" t="e">
        <f aca="false">IF(W1149=0;"";L1149/W1149-1)</f>
        <v>#NAME?</v>
      </c>
    </row>
    <row collapsed="false" customFormat="false" customHeight="true" hidden="false" ht="50.1" outlineLevel="0" r="1150">
      <c r="A1150" s="88"/>
      <c r="B1150" s="88"/>
      <c r="C1150" s="89"/>
      <c r="D1150" s="89"/>
      <c r="E1150" s="90"/>
      <c r="F1150" s="91"/>
      <c r="G1150" s="92"/>
      <c r="H1150" s="93"/>
      <c r="I1150" s="94"/>
      <c r="J1150" s="95"/>
      <c r="K1150" s="96" t="s">
        <v>112</v>
      </c>
      <c r="L1150" s="97" t="n">
        <v>11740</v>
      </c>
      <c r="M1150" s="98" t="n">
        <v>7340</v>
      </c>
      <c r="N1150" s="99" t="s">
        <v>773</v>
      </c>
      <c r="O1150" s="100"/>
      <c r="P1150" s="101"/>
      <c r="Q1150" s="97" t="n">
        <f aca="false">P1150*M1150</f>
        <v>0</v>
      </c>
      <c r="R1150" s="102"/>
      <c r="S1150" s="103" t="n">
        <v>17</v>
      </c>
      <c r="T1150" s="109"/>
      <c r="U1150" s="105" t="e">
        <f aca="false">IF(EXACT(O1150,Y1150),M1150,M1150*(1-'Расчет ПРЕДЗАКАЗ'!$D$10))</f>
        <v>#NAME?</v>
      </c>
      <c r="V1150" s="105" t="e">
        <f aca="false">P1150*U1150</f>
        <v>#NAME?</v>
      </c>
      <c r="W1150" s="105" t="e">
        <f aca="false">IF(EXACT(O1150,Y1150),M1150,M1150*(1-'Расчет Прайс'!$D$10))</f>
        <v>#NAME?</v>
      </c>
      <c r="X1150" s="105" t="e">
        <f aca="false">P1150*W1150</f>
        <v>#NAME?</v>
      </c>
      <c r="Y1150" s="106" t="s">
        <v>101</v>
      </c>
      <c r="Z1150" s="107" t="n">
        <f aca="false">IF(EXACT(O1150;Y1150);Q1150;0)</f>
        <v>0</v>
      </c>
      <c r="AA1150" s="107" t="n">
        <f aca="false">IF(Z1150=0;Q1150;0)</f>
        <v>0</v>
      </c>
      <c r="AB1150" s="108" t="e">
        <f aca="false">IF(U1150=0;"";L1150/U1150-1)</f>
        <v>#NAME?</v>
      </c>
      <c r="AC1150" s="108" t="e">
        <f aca="false">IF(W1150=0;"";L1150/W1150-1)</f>
        <v>#NAME?</v>
      </c>
    </row>
    <row collapsed="false" customFormat="false" customHeight="true" hidden="false" ht="50.1" outlineLevel="0" r="1151">
      <c r="A1151" s="88"/>
      <c r="B1151" s="88"/>
      <c r="C1151" s="89"/>
      <c r="D1151" s="89"/>
      <c r="E1151" s="90"/>
      <c r="F1151" s="91"/>
      <c r="G1151" s="92"/>
      <c r="H1151" s="93"/>
      <c r="I1151" s="94"/>
      <c r="J1151" s="95"/>
      <c r="K1151" s="96" t="s">
        <v>114</v>
      </c>
      <c r="L1151" s="97" t="n">
        <v>11740</v>
      </c>
      <c r="M1151" s="98" t="n">
        <v>7340</v>
      </c>
      <c r="N1151" s="99" t="s">
        <v>774</v>
      </c>
      <c r="O1151" s="100"/>
      <c r="P1151" s="101"/>
      <c r="Q1151" s="97" t="n">
        <f aca="false">P1151*M1151</f>
        <v>0</v>
      </c>
      <c r="R1151" s="102"/>
      <c r="S1151" s="103" t="n">
        <v>4</v>
      </c>
      <c r="T1151" s="109"/>
      <c r="U1151" s="105" t="e">
        <f aca="false">IF(EXACT(O1151,Y1151),M1151,M1151*(1-'Расчет ПРЕДЗАКАЗ'!$D$10))</f>
        <v>#NAME?</v>
      </c>
      <c r="V1151" s="105" t="e">
        <f aca="false">P1151*U1151</f>
        <v>#NAME?</v>
      </c>
      <c r="W1151" s="105" t="e">
        <f aca="false">IF(EXACT(O1151,Y1151),M1151,M1151*(1-'Расчет Прайс'!$D$10))</f>
        <v>#NAME?</v>
      </c>
      <c r="X1151" s="105" t="e">
        <f aca="false">P1151*W1151</f>
        <v>#NAME?</v>
      </c>
      <c r="Y1151" s="106" t="s">
        <v>101</v>
      </c>
      <c r="Z1151" s="107" t="n">
        <f aca="false">IF(EXACT(O1151;Y1151);Q1151;0)</f>
        <v>0</v>
      </c>
      <c r="AA1151" s="107" t="n">
        <f aca="false">IF(Z1151=0;Q1151;0)</f>
        <v>0</v>
      </c>
      <c r="AB1151" s="108" t="e">
        <f aca="false">IF(U1151=0;"";L1151/U1151-1)</f>
        <v>#NAME?</v>
      </c>
      <c r="AC1151" s="108" t="e">
        <f aca="false">IF(W1151=0;"";L1151/W1151-1)</f>
        <v>#NAME?</v>
      </c>
    </row>
    <row collapsed="false" customFormat="false" customHeight="true" hidden="false" ht="50.1" outlineLevel="0" r="1152">
      <c r="A1152" s="88"/>
      <c r="B1152" s="88"/>
      <c r="C1152" s="89"/>
      <c r="D1152" s="89"/>
      <c r="E1152" s="90"/>
      <c r="F1152" s="91"/>
      <c r="G1152" s="92"/>
      <c r="H1152" s="93"/>
      <c r="I1152" s="94"/>
      <c r="J1152" s="95"/>
      <c r="K1152" s="96"/>
      <c r="L1152" s="97"/>
      <c r="M1152" s="98"/>
      <c r="N1152" s="99"/>
      <c r="O1152" s="100"/>
      <c r="P1152" s="101"/>
      <c r="Q1152" s="97" t="n">
        <f aca="false">P1152*M1152</f>
        <v>0</v>
      </c>
      <c r="R1152" s="102"/>
      <c r="S1152" s="103"/>
      <c r="T1152" s="109"/>
      <c r="U1152" s="105" t="e">
        <f aca="false">IF(EXACT(O1152,Y1152),M1152,M1152*(1-'Расчет ПРЕДЗАКАЗ'!$D$10))</f>
        <v>#NAME?</v>
      </c>
      <c r="V1152" s="105" t="e">
        <f aca="false">P1152*U1152</f>
        <v>#NAME?</v>
      </c>
      <c r="W1152" s="105" t="e">
        <f aca="false">IF(EXACT(O1152,Y1152),M1152,M1152*(1-'Расчет Прайс'!$D$10))</f>
        <v>#NAME?</v>
      </c>
      <c r="X1152" s="105" t="e">
        <f aca="false">P1152*W1152</f>
        <v>#NAME?</v>
      </c>
      <c r="Y1152" s="106" t="s">
        <v>101</v>
      </c>
      <c r="Z1152" s="107" t="n">
        <f aca="false">IF(EXACT(O1152;Y1152);Q1152;0)</f>
        <v>0</v>
      </c>
      <c r="AA1152" s="107" t="n">
        <f aca="false">IF(Z1152=0;Q1152;0)</f>
        <v>0</v>
      </c>
      <c r="AB1152" s="108" t="e">
        <f aca="false">IF(U1152=0;"";L1152/U1152-1)</f>
        <v>#NAME?</v>
      </c>
      <c r="AC1152" s="108" t="e">
        <f aca="false">IF(W1152=0;"";L1152/W1152-1)</f>
        <v>#NAME?</v>
      </c>
    </row>
    <row collapsed="false" customFormat="false" customHeight="true" hidden="false" ht="50.1" outlineLevel="0" r="1153">
      <c r="A1153" s="88"/>
      <c r="B1153" s="88"/>
      <c r="C1153" s="89"/>
      <c r="D1153" s="89"/>
      <c r="E1153" s="90"/>
      <c r="F1153" s="91"/>
      <c r="G1153" s="92"/>
      <c r="H1153" s="93"/>
      <c r="I1153" s="94"/>
      <c r="J1153" s="95"/>
      <c r="K1153" s="96"/>
      <c r="L1153" s="97"/>
      <c r="M1153" s="98"/>
      <c r="N1153" s="112"/>
      <c r="O1153" s="100"/>
      <c r="P1153" s="101"/>
      <c r="Q1153" s="97" t="n">
        <f aca="false">P1153*M1153</f>
        <v>0</v>
      </c>
      <c r="R1153" s="110"/>
      <c r="S1153" s="103"/>
      <c r="T1153" s="111"/>
      <c r="U1153" s="105" t="e">
        <f aca="false">IF(EXACT(O1153,Y1153),M1153,M1153*(1-'Расчет ПРЕДЗАКАЗ'!$D$10))</f>
        <v>#NAME?</v>
      </c>
      <c r="V1153" s="105" t="e">
        <f aca="false">P1153*U1153</f>
        <v>#NAME?</v>
      </c>
      <c r="W1153" s="105" t="e">
        <f aca="false">IF(EXACT(O1153,Y1153),M1153,M1153*(1-'Расчет Прайс'!$D$10))</f>
        <v>#NAME?</v>
      </c>
      <c r="X1153" s="105" t="e">
        <f aca="false">P1153*W1153</f>
        <v>#NAME?</v>
      </c>
      <c r="Y1153" s="106" t="s">
        <v>101</v>
      </c>
      <c r="Z1153" s="107" t="n">
        <f aca="false">IF(EXACT(O1153;Y1153);Q1153;0)</f>
        <v>0</v>
      </c>
      <c r="AA1153" s="107" t="n">
        <f aca="false">IF(Z1153=0;Q1153;0)</f>
        <v>0</v>
      </c>
      <c r="AB1153" s="108" t="e">
        <f aca="false">IF(U1153=0;"";L1153/U1153-1)</f>
        <v>#NAME?</v>
      </c>
      <c r="AC1153" s="108" t="e">
        <f aca="false">IF(W1153=0;"";L1153/W1153-1)</f>
        <v>#NAME?</v>
      </c>
    </row>
    <row collapsed="false" customFormat="false" customHeight="true" hidden="false" ht="50.1" outlineLevel="0" r="1154">
      <c r="A1154" s="88"/>
      <c r="B1154" s="88"/>
      <c r="C1154" s="89"/>
      <c r="D1154" s="89"/>
      <c r="E1154" s="90"/>
      <c r="F1154" s="91"/>
      <c r="G1154" s="92"/>
      <c r="H1154" s="93"/>
      <c r="I1154" s="94"/>
      <c r="J1154" s="95"/>
      <c r="K1154" s="96"/>
      <c r="L1154" s="97"/>
      <c r="M1154" s="98"/>
      <c r="N1154" s="112"/>
      <c r="O1154" s="100"/>
      <c r="P1154" s="101"/>
      <c r="Q1154" s="97" t="n">
        <f aca="false">P1154*M1154</f>
        <v>0</v>
      </c>
      <c r="R1154" s="110"/>
      <c r="S1154" s="103"/>
      <c r="T1154" s="111"/>
      <c r="U1154" s="105" t="e">
        <f aca="false">IF(EXACT(O1154,Y1154),M1154,M1154*(1-'Расчет ПРЕДЗАКАЗ'!$D$10))</f>
        <v>#NAME?</v>
      </c>
      <c r="V1154" s="105" t="e">
        <f aca="false">P1154*U1154</f>
        <v>#NAME?</v>
      </c>
      <c r="W1154" s="105" t="e">
        <f aca="false">IF(EXACT(O1154,Y1154),M1154,M1154*(1-'Расчет Прайс'!$D$10))</f>
        <v>#NAME?</v>
      </c>
      <c r="X1154" s="105" t="e">
        <f aca="false">P1154*W1154</f>
        <v>#NAME?</v>
      </c>
      <c r="Y1154" s="106" t="s">
        <v>101</v>
      </c>
      <c r="Z1154" s="107" t="n">
        <f aca="false">IF(EXACT(O1154;Y1154);Q1154;0)</f>
        <v>0</v>
      </c>
      <c r="AA1154" s="107" t="n">
        <f aca="false">IF(Z1154=0;Q1154;0)</f>
        <v>0</v>
      </c>
      <c r="AB1154" s="108" t="e">
        <f aca="false">IF(U1154=0;"";L1154/U1154-1)</f>
        <v>#NAME?</v>
      </c>
      <c r="AC1154" s="108" t="e">
        <f aca="false">IF(W1154=0;"";L1154/W1154-1)</f>
        <v>#NAME?</v>
      </c>
    </row>
    <row collapsed="false" customFormat="false" customHeight="true" hidden="false" ht="50.1" outlineLevel="0" r="1155">
      <c r="A1155" s="88"/>
      <c r="B1155" s="88"/>
      <c r="C1155" s="89"/>
      <c r="D1155" s="89"/>
      <c r="E1155" s="90"/>
      <c r="F1155" s="91"/>
      <c r="G1155" s="92"/>
      <c r="H1155" s="93"/>
      <c r="I1155" s="94"/>
      <c r="J1155" s="95"/>
      <c r="K1155" s="96"/>
      <c r="L1155" s="97"/>
      <c r="M1155" s="98"/>
      <c r="N1155" s="110"/>
      <c r="O1155" s="100"/>
      <c r="P1155" s="101"/>
      <c r="Q1155" s="97" t="n">
        <f aca="false">P1155*M1155</f>
        <v>0</v>
      </c>
      <c r="R1155" s="110"/>
      <c r="S1155" s="103"/>
      <c r="T1155" s="111"/>
      <c r="U1155" s="105" t="e">
        <f aca="false">IF(EXACT(O1155,Y1155),M1155,M1155*(1-'Расчет ПРЕДЗАКАЗ'!$D$10))</f>
        <v>#NAME?</v>
      </c>
      <c r="V1155" s="105" t="e">
        <f aca="false">P1155*U1155</f>
        <v>#NAME?</v>
      </c>
      <c r="W1155" s="105" t="e">
        <f aca="false">IF(EXACT(O1155,Y1155),M1155,M1155*(1-'Расчет Прайс'!$D$10))</f>
        <v>#NAME?</v>
      </c>
      <c r="X1155" s="105" t="e">
        <f aca="false">P1155*W1155</f>
        <v>#NAME?</v>
      </c>
      <c r="Y1155" s="106" t="s">
        <v>101</v>
      </c>
      <c r="Z1155" s="107" t="n">
        <f aca="false">IF(EXACT(O1155;Y1155);Q1155;0)</f>
        <v>0</v>
      </c>
      <c r="AA1155" s="107" t="n">
        <f aca="false">IF(Z1155=0;Q1155;0)</f>
        <v>0</v>
      </c>
      <c r="AB1155" s="108" t="e">
        <f aca="false">IF(U1155=0;"";L1155/U1155-1)</f>
        <v>#NAME?</v>
      </c>
      <c r="AC1155" s="108" t="e">
        <f aca="false">IF(W1155=0;"";L1155/W1155-1)</f>
        <v>#NAME?</v>
      </c>
    </row>
    <row collapsed="false" customFormat="false" customHeight="true" hidden="false" ht="50.1" outlineLevel="0" r="1156">
      <c r="A1156" s="88"/>
      <c r="B1156" s="88"/>
      <c r="C1156" s="89"/>
      <c r="D1156" s="89"/>
      <c r="E1156" s="90"/>
      <c r="F1156" s="91"/>
      <c r="G1156" s="92"/>
      <c r="H1156" s="93"/>
      <c r="I1156" s="94"/>
      <c r="J1156" s="95"/>
      <c r="K1156" s="96"/>
      <c r="L1156" s="97"/>
      <c r="M1156" s="98"/>
      <c r="N1156" s="110"/>
      <c r="O1156" s="100"/>
      <c r="P1156" s="101"/>
      <c r="Q1156" s="97" t="n">
        <f aca="false">P1156*M1156</f>
        <v>0</v>
      </c>
      <c r="R1156" s="110"/>
      <c r="S1156" s="103"/>
      <c r="T1156" s="111"/>
      <c r="U1156" s="105" t="e">
        <f aca="false">IF(EXACT(O1156,Y1156),M1156,M1156*(1-'Расчет ПРЕДЗАКАЗ'!$D$10))</f>
        <v>#NAME?</v>
      </c>
      <c r="V1156" s="105" t="e">
        <f aca="false">P1156*U1156</f>
        <v>#NAME?</v>
      </c>
      <c r="W1156" s="105" t="e">
        <f aca="false">IF(EXACT(O1156,Y1156),M1156,M1156*(1-'Расчет Прайс'!$D$10))</f>
        <v>#NAME?</v>
      </c>
      <c r="X1156" s="105" t="e">
        <f aca="false">P1156*W1156</f>
        <v>#NAME?</v>
      </c>
      <c r="Y1156" s="106" t="s">
        <v>101</v>
      </c>
      <c r="Z1156" s="107" t="n">
        <f aca="false">IF(EXACT(O1156;Y1156);Q1156;0)</f>
        <v>0</v>
      </c>
      <c r="AA1156" s="107" t="n">
        <f aca="false">IF(Z1156=0;Q1156;0)</f>
        <v>0</v>
      </c>
      <c r="AB1156" s="108" t="e">
        <f aca="false">IF(U1156=0;"";L1156/U1156-1)</f>
        <v>#NAME?</v>
      </c>
      <c r="AC1156" s="108" t="e">
        <f aca="false">IF(W1156=0;"";L1156/W1156-1)</f>
        <v>#NAME?</v>
      </c>
    </row>
    <row collapsed="false" customFormat="false" customHeight="true" hidden="false" ht="50.1" outlineLevel="0" r="1157">
      <c r="A1157" s="88"/>
      <c r="B1157" s="88"/>
      <c r="C1157" s="89"/>
      <c r="D1157" s="89"/>
      <c r="E1157" s="90"/>
      <c r="F1157" s="91"/>
      <c r="G1157" s="92"/>
      <c r="H1157" s="93"/>
      <c r="I1157" s="94"/>
      <c r="J1157" s="95"/>
      <c r="K1157" s="96"/>
      <c r="L1157" s="97"/>
      <c r="M1157" s="98"/>
      <c r="N1157" s="110"/>
      <c r="O1157" s="100"/>
      <c r="P1157" s="101"/>
      <c r="Q1157" s="97" t="n">
        <f aca="false">P1157*M1157</f>
        <v>0</v>
      </c>
      <c r="R1157" s="110"/>
      <c r="S1157" s="103"/>
      <c r="T1157" s="111"/>
      <c r="U1157" s="105" t="e">
        <f aca="false">IF(EXACT(O1157,Y1157),M1157,M1157*(1-'Расчет ПРЕДЗАКАЗ'!$D$10))</f>
        <v>#NAME?</v>
      </c>
      <c r="V1157" s="105" t="e">
        <f aca="false">P1157*U1157</f>
        <v>#NAME?</v>
      </c>
      <c r="W1157" s="105" t="e">
        <f aca="false">IF(EXACT(O1157,Y1157),M1157,M1157*(1-'Расчет Прайс'!$D$10))</f>
        <v>#NAME?</v>
      </c>
      <c r="X1157" s="105" t="e">
        <f aca="false">P1157*W1157</f>
        <v>#NAME?</v>
      </c>
      <c r="Y1157" s="106" t="s">
        <v>101</v>
      </c>
      <c r="Z1157" s="107" t="n">
        <f aca="false">IF(EXACT(O1157;Y1157);Q1157;0)</f>
        <v>0</v>
      </c>
      <c r="AA1157" s="107" t="n">
        <f aca="false">IF(Z1157=0;Q1157;0)</f>
        <v>0</v>
      </c>
      <c r="AB1157" s="108" t="e">
        <f aca="false">IF(U1157=0;"";L1157/U1157-1)</f>
        <v>#NAME?</v>
      </c>
      <c r="AC1157" s="108" t="e">
        <f aca="false">IF(W1157=0;"";L1157/W1157-1)</f>
        <v>#NAME?</v>
      </c>
    </row>
    <row collapsed="false" customFormat="false" customHeight="true" hidden="false" ht="50.1" outlineLevel="0" r="1158">
      <c r="A1158" s="88"/>
      <c r="B1158" s="88"/>
      <c r="C1158" s="89"/>
      <c r="D1158" s="89"/>
      <c r="E1158" s="90"/>
      <c r="F1158" s="91"/>
      <c r="G1158" s="92"/>
      <c r="H1158" s="93"/>
      <c r="I1158" s="94"/>
      <c r="J1158" s="95"/>
      <c r="K1158" s="96"/>
      <c r="L1158" s="97"/>
      <c r="M1158" s="98"/>
      <c r="N1158" s="110"/>
      <c r="O1158" s="100"/>
      <c r="P1158" s="101"/>
      <c r="Q1158" s="97" t="n">
        <f aca="false">P1158*M1158</f>
        <v>0</v>
      </c>
      <c r="R1158" s="110"/>
      <c r="S1158" s="103"/>
      <c r="T1158" s="111"/>
      <c r="U1158" s="105" t="e">
        <f aca="false">IF(EXACT(O1158,Y1158),M1158,M1158*(1-'Расчет ПРЕДЗАКАЗ'!$D$10))</f>
        <v>#NAME?</v>
      </c>
      <c r="V1158" s="105" t="e">
        <f aca="false">P1158*U1158</f>
        <v>#NAME?</v>
      </c>
      <c r="W1158" s="105" t="e">
        <f aca="false">IF(EXACT(O1158,Y1158),M1158,M1158*(1-'Расчет Прайс'!$D$10))</f>
        <v>#NAME?</v>
      </c>
      <c r="X1158" s="105" t="e">
        <f aca="false">P1158*W1158</f>
        <v>#NAME?</v>
      </c>
      <c r="Y1158" s="106" t="s">
        <v>101</v>
      </c>
      <c r="Z1158" s="107" t="n">
        <f aca="false">IF(EXACT(O1158;Y1158);Q1158;0)</f>
        <v>0</v>
      </c>
      <c r="AA1158" s="107" t="n">
        <f aca="false">IF(Z1158=0;Q1158;0)</f>
        <v>0</v>
      </c>
      <c r="AB1158" s="108" t="e">
        <f aca="false">IF(U1158=0;"";L1158/U1158-1)</f>
        <v>#NAME?</v>
      </c>
      <c r="AC1158" s="108" t="e">
        <f aca="false">IF(W1158=0;"";L1158/W1158-1)</f>
        <v>#NAME?</v>
      </c>
    </row>
    <row collapsed="false" customFormat="false" customHeight="true" hidden="false" ht="11.25" outlineLevel="0" r="1159"/>
    <row collapsed="false" customFormat="false" customHeight="true" hidden="false" ht="50.1" outlineLevel="0" r="1160">
      <c r="A1160" s="88" t="n">
        <v>235</v>
      </c>
      <c r="B1160" s="88" t="s">
        <v>761</v>
      </c>
      <c r="C1160" s="89" t="s">
        <v>775</v>
      </c>
      <c r="D1160" s="89" t="s">
        <v>93</v>
      </c>
      <c r="E1160" s="90" t="s">
        <v>93</v>
      </c>
      <c r="F1160" s="91" t="s">
        <v>763</v>
      </c>
      <c r="G1160" s="92" t="s">
        <v>764</v>
      </c>
      <c r="H1160" s="93" t="s">
        <v>765</v>
      </c>
      <c r="I1160" s="94" t="s">
        <v>766</v>
      </c>
      <c r="J1160" s="95" t="s">
        <v>98</v>
      </c>
      <c r="K1160" s="96" t="s">
        <v>99</v>
      </c>
      <c r="L1160" s="97" t="n">
        <v>10350</v>
      </c>
      <c r="M1160" s="98" t="n">
        <v>6466</v>
      </c>
      <c r="N1160" s="99" t="s">
        <v>776</v>
      </c>
      <c r="O1160" s="100"/>
      <c r="P1160" s="101"/>
      <c r="Q1160" s="97" t="n">
        <f aca="false">P1160*M1160</f>
        <v>0</v>
      </c>
      <c r="R1160" s="102"/>
      <c r="S1160" s="103" t="n">
        <v>36</v>
      </c>
      <c r="T1160" s="104"/>
      <c r="U1160" s="105" t="e">
        <f aca="false">IF(EXACT(O1160,Y1160),M1160,M1160*(1-'Расчет ПРЕДЗАКАЗ'!$D$10))</f>
        <v>#NAME?</v>
      </c>
      <c r="V1160" s="105" t="e">
        <f aca="false">P1160*U1160</f>
        <v>#NAME?</v>
      </c>
      <c r="W1160" s="105" t="e">
        <f aca="false">IF(EXACT(O1160,Y1160),M1160,M1160*(1-'Расчет Прайс'!$D$10))</f>
        <v>#NAME?</v>
      </c>
      <c r="X1160" s="105" t="e">
        <f aca="false">P1160*W1160</f>
        <v>#NAME?</v>
      </c>
      <c r="Y1160" s="106" t="s">
        <v>101</v>
      </c>
      <c r="Z1160" s="107" t="n">
        <f aca="false">IF(EXACT(O1160;Y1160);Q1160;0)</f>
        <v>0</v>
      </c>
      <c r="AA1160" s="107" t="n">
        <f aca="false">IF(Z1160=0;Q1160;0)</f>
        <v>0</v>
      </c>
      <c r="AB1160" s="108" t="e">
        <f aca="false">IF(U1160=0,"",L1160/U1160-1)</f>
        <v>#NAME?</v>
      </c>
      <c r="AC1160" s="108" t="e">
        <f aca="false">IF(W1160=0,"",L1160/W1160-1)</f>
        <v>#NAME?</v>
      </c>
    </row>
    <row collapsed="false" customFormat="false" customHeight="true" hidden="false" ht="50.1" outlineLevel="0" r="1161">
      <c r="A1161" s="88"/>
      <c r="B1161" s="88"/>
      <c r="C1161" s="89"/>
      <c r="D1161" s="89"/>
      <c r="E1161" s="90"/>
      <c r="F1161" s="91"/>
      <c r="G1161" s="92"/>
      <c r="H1161" s="93"/>
      <c r="I1161" s="94"/>
      <c r="J1161" s="95"/>
      <c r="K1161" s="96" t="s">
        <v>102</v>
      </c>
      <c r="L1161" s="97" t="n">
        <v>10350</v>
      </c>
      <c r="M1161" s="98" t="n">
        <v>6466</v>
      </c>
      <c r="N1161" s="99" t="s">
        <v>777</v>
      </c>
      <c r="O1161" s="100"/>
      <c r="P1161" s="101"/>
      <c r="Q1161" s="97" t="n">
        <f aca="false">P1161*M1161</f>
        <v>0</v>
      </c>
      <c r="R1161" s="102"/>
      <c r="S1161" s="103" t="n">
        <v>20</v>
      </c>
      <c r="T1161" s="109"/>
      <c r="U1161" s="105" t="e">
        <f aca="false">IF(EXACT(O1161,Y1161),M1161,M1161*(1-'Расчет ПРЕДЗАКАЗ'!$D$10))</f>
        <v>#NAME?</v>
      </c>
      <c r="V1161" s="105" t="e">
        <f aca="false">P1161*U1161</f>
        <v>#NAME?</v>
      </c>
      <c r="W1161" s="105" t="e">
        <f aca="false">IF(EXACT(O1161,Y1161),M1161,M1161*(1-'Расчет Прайс'!$D$10))</f>
        <v>#NAME?</v>
      </c>
      <c r="X1161" s="105" t="e">
        <f aca="false">P1161*W1161</f>
        <v>#NAME?</v>
      </c>
      <c r="Y1161" s="106" t="s">
        <v>101</v>
      </c>
      <c r="Z1161" s="107" t="n">
        <f aca="false">IF(EXACT(O1161;Y1161);Q1161;0)</f>
        <v>0</v>
      </c>
      <c r="AA1161" s="107" t="n">
        <f aca="false">IF(Z1161=0;Q1161;0)</f>
        <v>0</v>
      </c>
      <c r="AB1161" s="108" t="e">
        <f aca="false">IF(U1161=0;"";L1161/U1161-1)</f>
        <v>#NAME?</v>
      </c>
      <c r="AC1161" s="108" t="e">
        <f aca="false">IF(W1161=0;"";L1161/W1161-1)</f>
        <v>#NAME?</v>
      </c>
    </row>
    <row collapsed="false" customFormat="false" customHeight="true" hidden="false" ht="50.1" outlineLevel="0" r="1162">
      <c r="A1162" s="88"/>
      <c r="B1162" s="88"/>
      <c r="C1162" s="89"/>
      <c r="D1162" s="89"/>
      <c r="E1162" s="90"/>
      <c r="F1162" s="91"/>
      <c r="G1162" s="92"/>
      <c r="H1162" s="93"/>
      <c r="I1162" s="94"/>
      <c r="J1162" s="95"/>
      <c r="K1162" s="96" t="s">
        <v>104</v>
      </c>
      <c r="L1162" s="97" t="n">
        <v>10350</v>
      </c>
      <c r="M1162" s="98" t="n">
        <v>6466</v>
      </c>
      <c r="N1162" s="99" t="s">
        <v>778</v>
      </c>
      <c r="O1162" s="100"/>
      <c r="P1162" s="101"/>
      <c r="Q1162" s="97" t="n">
        <f aca="false">P1162*M1162</f>
        <v>0</v>
      </c>
      <c r="R1162" s="102"/>
      <c r="S1162" s="103" t="n">
        <v>99</v>
      </c>
      <c r="T1162" s="109"/>
      <c r="U1162" s="105" t="e">
        <f aca="false">IF(EXACT(O1162,Y1162),M1162,M1162*(1-'Расчет ПРЕДЗАКАЗ'!$D$10))</f>
        <v>#NAME?</v>
      </c>
      <c r="V1162" s="105" t="e">
        <f aca="false">P1162*U1162</f>
        <v>#NAME?</v>
      </c>
      <c r="W1162" s="105" t="e">
        <f aca="false">IF(EXACT(O1162,Y1162),M1162,M1162*(1-'Расчет Прайс'!$D$10))</f>
        <v>#NAME?</v>
      </c>
      <c r="X1162" s="105" t="e">
        <f aca="false">P1162*W1162</f>
        <v>#NAME?</v>
      </c>
      <c r="Y1162" s="106" t="s">
        <v>101</v>
      </c>
      <c r="Z1162" s="107" t="n">
        <f aca="false">IF(EXACT(O1162;Y1162);Q1162;0)</f>
        <v>0</v>
      </c>
      <c r="AA1162" s="107" t="n">
        <f aca="false">IF(Z1162=0;Q1162;0)</f>
        <v>0</v>
      </c>
      <c r="AB1162" s="108" t="e">
        <f aca="false">IF(U1162=0;"";L1162/U1162-1)</f>
        <v>#NAME?</v>
      </c>
      <c r="AC1162" s="108" t="e">
        <f aca="false">IF(W1162=0;"";L1162/W1162-1)</f>
        <v>#NAME?</v>
      </c>
    </row>
    <row collapsed="false" customFormat="false" customHeight="true" hidden="false" ht="50.1" outlineLevel="0" r="1163">
      <c r="A1163" s="88"/>
      <c r="B1163" s="88"/>
      <c r="C1163" s="89"/>
      <c r="D1163" s="89"/>
      <c r="E1163" s="90"/>
      <c r="F1163" s="91"/>
      <c r="G1163" s="92"/>
      <c r="H1163" s="93"/>
      <c r="I1163" s="94"/>
      <c r="J1163" s="95"/>
      <c r="K1163" s="96" t="s">
        <v>112</v>
      </c>
      <c r="L1163" s="97" t="n">
        <v>10350</v>
      </c>
      <c r="M1163" s="98" t="n">
        <v>6466</v>
      </c>
      <c r="N1163" s="99" t="s">
        <v>779</v>
      </c>
      <c r="O1163" s="100"/>
      <c r="P1163" s="101"/>
      <c r="Q1163" s="97" t="n">
        <f aca="false">P1163*M1163</f>
        <v>0</v>
      </c>
      <c r="R1163" s="102"/>
      <c r="S1163" s="103" t="n">
        <v>26</v>
      </c>
      <c r="T1163" s="109"/>
      <c r="U1163" s="105" t="e">
        <f aca="false">IF(EXACT(O1163,Y1163),M1163,M1163*(1-'Расчет ПРЕДЗАКАЗ'!$D$10))</f>
        <v>#NAME?</v>
      </c>
      <c r="V1163" s="105" t="e">
        <f aca="false">P1163*U1163</f>
        <v>#NAME?</v>
      </c>
      <c r="W1163" s="105" t="e">
        <f aca="false">IF(EXACT(O1163,Y1163),M1163,M1163*(1-'Расчет Прайс'!$D$10))</f>
        <v>#NAME?</v>
      </c>
      <c r="X1163" s="105" t="e">
        <f aca="false">P1163*W1163</f>
        <v>#NAME?</v>
      </c>
      <c r="Y1163" s="106" t="s">
        <v>101</v>
      </c>
      <c r="Z1163" s="107" t="n">
        <f aca="false">IF(EXACT(O1163;Y1163);Q1163;0)</f>
        <v>0</v>
      </c>
      <c r="AA1163" s="107" t="n">
        <f aca="false">IF(Z1163=0;Q1163;0)</f>
        <v>0</v>
      </c>
      <c r="AB1163" s="108" t="e">
        <f aca="false">IF(U1163=0;"";L1163/U1163-1)</f>
        <v>#NAME?</v>
      </c>
      <c r="AC1163" s="108" t="e">
        <f aca="false">IF(W1163=0;"";L1163/W1163-1)</f>
        <v>#NAME?</v>
      </c>
    </row>
    <row collapsed="false" customFormat="false" customHeight="true" hidden="false" ht="50.1" outlineLevel="0" r="1164">
      <c r="A1164" s="88"/>
      <c r="B1164" s="88"/>
      <c r="C1164" s="89"/>
      <c r="D1164" s="89"/>
      <c r="E1164" s="90"/>
      <c r="F1164" s="91"/>
      <c r="G1164" s="92"/>
      <c r="H1164" s="93"/>
      <c r="I1164" s="94"/>
      <c r="J1164" s="95"/>
      <c r="K1164" s="96"/>
      <c r="L1164" s="97"/>
      <c r="M1164" s="98"/>
      <c r="N1164" s="99"/>
      <c r="O1164" s="100"/>
      <c r="P1164" s="101"/>
      <c r="Q1164" s="97" t="n">
        <f aca="false">P1164*M1164</f>
        <v>0</v>
      </c>
      <c r="R1164" s="102"/>
      <c r="S1164" s="103"/>
      <c r="T1164" s="109"/>
      <c r="U1164" s="105" t="e">
        <f aca="false">IF(EXACT(O1164,Y1164),M1164,M1164*(1-'Расчет ПРЕДЗАКАЗ'!$D$10))</f>
        <v>#NAME?</v>
      </c>
      <c r="V1164" s="105" t="e">
        <f aca="false">P1164*U1164</f>
        <v>#NAME?</v>
      </c>
      <c r="W1164" s="105" t="e">
        <f aca="false">IF(EXACT(O1164,Y1164),M1164,M1164*(1-'Расчет Прайс'!$D$10))</f>
        <v>#NAME?</v>
      </c>
      <c r="X1164" s="105" t="e">
        <f aca="false">P1164*W1164</f>
        <v>#NAME?</v>
      </c>
      <c r="Y1164" s="106" t="s">
        <v>101</v>
      </c>
      <c r="Z1164" s="107" t="n">
        <f aca="false">IF(EXACT(O1164;Y1164);Q1164;0)</f>
        <v>0</v>
      </c>
      <c r="AA1164" s="107" t="n">
        <f aca="false">IF(Z1164=0;Q1164;0)</f>
        <v>0</v>
      </c>
      <c r="AB1164" s="108" t="e">
        <f aca="false">IF(U1164=0;"";L1164/U1164-1)</f>
        <v>#NAME?</v>
      </c>
      <c r="AC1164" s="108" t="e">
        <f aca="false">IF(W1164=0;"";L1164/W1164-1)</f>
        <v>#NAME?</v>
      </c>
    </row>
    <row collapsed="false" customFormat="false" customHeight="true" hidden="false" ht="50.1" outlineLevel="0" r="1165">
      <c r="A1165" s="88"/>
      <c r="B1165" s="88"/>
      <c r="C1165" s="89"/>
      <c r="D1165" s="89"/>
      <c r="E1165" s="90"/>
      <c r="F1165" s="91"/>
      <c r="G1165" s="92"/>
      <c r="H1165" s="93"/>
      <c r="I1165" s="94"/>
      <c r="J1165" s="95"/>
      <c r="K1165" s="96"/>
      <c r="L1165" s="97"/>
      <c r="M1165" s="98"/>
      <c r="N1165" s="99"/>
      <c r="O1165" s="100"/>
      <c r="P1165" s="101"/>
      <c r="Q1165" s="97" t="n">
        <f aca="false">P1165*M1165</f>
        <v>0</v>
      </c>
      <c r="R1165" s="102"/>
      <c r="S1165" s="103"/>
      <c r="T1165" s="109"/>
      <c r="U1165" s="105" t="e">
        <f aca="false">IF(EXACT(O1165,Y1165),M1165,M1165*(1-'Расчет ПРЕДЗАКАЗ'!$D$10))</f>
        <v>#NAME?</v>
      </c>
      <c r="V1165" s="105" t="e">
        <f aca="false">P1165*U1165</f>
        <v>#NAME?</v>
      </c>
      <c r="W1165" s="105" t="e">
        <f aca="false">IF(EXACT(O1165,Y1165),M1165,M1165*(1-'Расчет Прайс'!$D$10))</f>
        <v>#NAME?</v>
      </c>
      <c r="X1165" s="105" t="e">
        <f aca="false">P1165*W1165</f>
        <v>#NAME?</v>
      </c>
      <c r="Y1165" s="106" t="s">
        <v>101</v>
      </c>
      <c r="Z1165" s="107" t="n">
        <f aca="false">IF(EXACT(O1165;Y1165);Q1165;0)</f>
        <v>0</v>
      </c>
      <c r="AA1165" s="107" t="n">
        <f aca="false">IF(Z1165=0;Q1165;0)</f>
        <v>0</v>
      </c>
      <c r="AB1165" s="108" t="e">
        <f aca="false">IF(U1165=0;"";L1165/U1165-1)</f>
        <v>#NAME?</v>
      </c>
      <c r="AC1165" s="108" t="e">
        <f aca="false">IF(W1165=0;"";L1165/W1165-1)</f>
        <v>#NAME?</v>
      </c>
    </row>
    <row collapsed="false" customFormat="false" customHeight="true" hidden="false" ht="50.1" outlineLevel="0" r="1166">
      <c r="A1166" s="88"/>
      <c r="B1166" s="88"/>
      <c r="C1166" s="89"/>
      <c r="D1166" s="89"/>
      <c r="E1166" s="90"/>
      <c r="F1166" s="91"/>
      <c r="G1166" s="92"/>
      <c r="H1166" s="93"/>
      <c r="I1166" s="94"/>
      <c r="J1166" s="95"/>
      <c r="K1166" s="96"/>
      <c r="L1166" s="97"/>
      <c r="M1166" s="98"/>
      <c r="N1166" s="99"/>
      <c r="O1166" s="100"/>
      <c r="P1166" s="101"/>
      <c r="Q1166" s="97" t="n">
        <f aca="false">P1166*M1166</f>
        <v>0</v>
      </c>
      <c r="R1166" s="102"/>
      <c r="S1166" s="103"/>
      <c r="T1166" s="109"/>
      <c r="U1166" s="105" t="e">
        <f aca="false">IF(EXACT(O1166,Y1166),M1166,M1166*(1-'Расчет ПРЕДЗАКАЗ'!$D$10))</f>
        <v>#NAME?</v>
      </c>
      <c r="V1166" s="105" t="e">
        <f aca="false">P1166*U1166</f>
        <v>#NAME?</v>
      </c>
      <c r="W1166" s="105" t="e">
        <f aca="false">IF(EXACT(O1166,Y1166),M1166,M1166*(1-'Расчет Прайс'!$D$10))</f>
        <v>#NAME?</v>
      </c>
      <c r="X1166" s="105" t="e">
        <f aca="false">P1166*W1166</f>
        <v>#NAME?</v>
      </c>
      <c r="Y1166" s="106" t="s">
        <v>101</v>
      </c>
      <c r="Z1166" s="107" t="n">
        <f aca="false">IF(EXACT(O1166;Y1166);Q1166;0)</f>
        <v>0</v>
      </c>
      <c r="AA1166" s="107" t="n">
        <f aca="false">IF(Z1166=0;Q1166;0)</f>
        <v>0</v>
      </c>
      <c r="AB1166" s="108" t="e">
        <f aca="false">IF(U1166=0;"";L1166/U1166-1)</f>
        <v>#NAME?</v>
      </c>
      <c r="AC1166" s="108" t="e">
        <f aca="false">IF(W1166=0;"";L1166/W1166-1)</f>
        <v>#NAME?</v>
      </c>
    </row>
    <row collapsed="false" customFormat="false" customHeight="true" hidden="false" ht="50.1" outlineLevel="0" r="1167">
      <c r="A1167" s="88"/>
      <c r="B1167" s="88"/>
      <c r="C1167" s="89"/>
      <c r="D1167" s="89"/>
      <c r="E1167" s="90"/>
      <c r="F1167" s="91"/>
      <c r="G1167" s="92"/>
      <c r="H1167" s="93"/>
      <c r="I1167" s="94"/>
      <c r="J1167" s="95"/>
      <c r="K1167" s="96"/>
      <c r="L1167" s="97"/>
      <c r="M1167" s="98"/>
      <c r="N1167" s="99"/>
      <c r="O1167" s="100"/>
      <c r="P1167" s="101"/>
      <c r="Q1167" s="97" t="n">
        <f aca="false">P1167*M1167</f>
        <v>0</v>
      </c>
      <c r="R1167" s="102"/>
      <c r="S1167" s="103"/>
      <c r="T1167" s="109"/>
      <c r="U1167" s="105" t="e">
        <f aca="false">IF(EXACT(O1167,Y1167),M1167,M1167*(1-'Расчет ПРЕДЗАКАЗ'!$D$10))</f>
        <v>#NAME?</v>
      </c>
      <c r="V1167" s="105" t="e">
        <f aca="false">P1167*U1167</f>
        <v>#NAME?</v>
      </c>
      <c r="W1167" s="105" t="e">
        <f aca="false">IF(EXACT(O1167,Y1167),M1167,M1167*(1-'Расчет Прайс'!$D$10))</f>
        <v>#NAME?</v>
      </c>
      <c r="X1167" s="105" t="e">
        <f aca="false">P1167*W1167</f>
        <v>#NAME?</v>
      </c>
      <c r="Y1167" s="106" t="s">
        <v>101</v>
      </c>
      <c r="Z1167" s="107" t="n">
        <f aca="false">IF(EXACT(O1167;Y1167);Q1167;0)</f>
        <v>0</v>
      </c>
      <c r="AA1167" s="107" t="n">
        <f aca="false">IF(Z1167=0;Q1167;0)</f>
        <v>0</v>
      </c>
      <c r="AB1167" s="108" t="e">
        <f aca="false">IF(U1167=0;"";L1167/U1167-1)</f>
        <v>#NAME?</v>
      </c>
      <c r="AC1167" s="108" t="e">
        <f aca="false">IF(W1167=0;"";L1167/W1167-1)</f>
        <v>#NAME?</v>
      </c>
    </row>
    <row collapsed="false" customFormat="false" customHeight="true" hidden="false" ht="50.1" outlineLevel="0" r="1168">
      <c r="A1168" s="88"/>
      <c r="B1168" s="88"/>
      <c r="C1168" s="89"/>
      <c r="D1168" s="89"/>
      <c r="E1168" s="90"/>
      <c r="F1168" s="91"/>
      <c r="G1168" s="92"/>
      <c r="H1168" s="93"/>
      <c r="I1168" s="94"/>
      <c r="J1168" s="95"/>
      <c r="K1168" s="96"/>
      <c r="L1168" s="97"/>
      <c r="M1168" s="98"/>
      <c r="N1168" s="99"/>
      <c r="O1168" s="100"/>
      <c r="P1168" s="101"/>
      <c r="Q1168" s="97" t="n">
        <f aca="false">P1168*M1168</f>
        <v>0</v>
      </c>
      <c r="R1168" s="102"/>
      <c r="S1168" s="103"/>
      <c r="T1168" s="109"/>
      <c r="U1168" s="105" t="e">
        <f aca="false">IF(EXACT(O1168,Y1168),M1168,M1168*(1-'Расчет ПРЕДЗАКАЗ'!$D$10))</f>
        <v>#NAME?</v>
      </c>
      <c r="V1168" s="105" t="e">
        <f aca="false">P1168*U1168</f>
        <v>#NAME?</v>
      </c>
      <c r="W1168" s="105" t="e">
        <f aca="false">IF(EXACT(O1168,Y1168),M1168,M1168*(1-'Расчет Прайс'!$D$10))</f>
        <v>#NAME?</v>
      </c>
      <c r="X1168" s="105" t="e">
        <f aca="false">P1168*W1168</f>
        <v>#NAME?</v>
      </c>
      <c r="Y1168" s="106" t="s">
        <v>101</v>
      </c>
      <c r="Z1168" s="107" t="n">
        <f aca="false">IF(EXACT(O1168;Y1168);Q1168;0)</f>
        <v>0</v>
      </c>
      <c r="AA1168" s="107" t="n">
        <f aca="false">IF(Z1168=0;Q1168;0)</f>
        <v>0</v>
      </c>
      <c r="AB1168" s="108" t="e">
        <f aca="false">IF(U1168=0;"";L1168/U1168-1)</f>
        <v>#NAME?</v>
      </c>
      <c r="AC1168" s="108" t="e">
        <f aca="false">IF(W1168=0;"";L1168/W1168-1)</f>
        <v>#NAME?</v>
      </c>
    </row>
    <row collapsed="false" customFormat="false" customHeight="true" hidden="false" ht="50.1" outlineLevel="0" r="1169">
      <c r="A1169" s="88"/>
      <c r="B1169" s="88"/>
      <c r="C1169" s="89"/>
      <c r="D1169" s="89"/>
      <c r="E1169" s="90"/>
      <c r="F1169" s="91"/>
      <c r="G1169" s="92"/>
      <c r="H1169" s="93"/>
      <c r="I1169" s="94"/>
      <c r="J1169" s="95"/>
      <c r="K1169" s="96"/>
      <c r="L1169" s="97"/>
      <c r="M1169" s="98"/>
      <c r="N1169" s="112"/>
      <c r="O1169" s="100"/>
      <c r="P1169" s="101"/>
      <c r="Q1169" s="97" t="n">
        <f aca="false">P1169*M1169</f>
        <v>0</v>
      </c>
      <c r="R1169" s="110"/>
      <c r="S1169" s="103"/>
      <c r="T1169" s="111"/>
      <c r="U1169" s="105" t="e">
        <f aca="false">IF(EXACT(O1169,Y1169),M1169,M1169*(1-'Расчет ПРЕДЗАКАЗ'!$D$10))</f>
        <v>#NAME?</v>
      </c>
      <c r="V1169" s="105" t="e">
        <f aca="false">P1169*U1169</f>
        <v>#NAME?</v>
      </c>
      <c r="W1169" s="105" t="e">
        <f aca="false">IF(EXACT(O1169,Y1169),M1169,M1169*(1-'Расчет Прайс'!$D$10))</f>
        <v>#NAME?</v>
      </c>
      <c r="X1169" s="105" t="e">
        <f aca="false">P1169*W1169</f>
        <v>#NAME?</v>
      </c>
      <c r="Y1169" s="106" t="s">
        <v>101</v>
      </c>
      <c r="Z1169" s="107" t="n">
        <f aca="false">IF(EXACT(O1169;Y1169);Q1169;0)</f>
        <v>0</v>
      </c>
      <c r="AA1169" s="107" t="n">
        <f aca="false">IF(Z1169=0;Q1169;0)</f>
        <v>0</v>
      </c>
      <c r="AB1169" s="108" t="e">
        <f aca="false">IF(U1169=0;"";L1169/U1169-1)</f>
        <v>#NAME?</v>
      </c>
      <c r="AC1169" s="108" t="e">
        <f aca="false">IF(W1169=0;"";L1169/W1169-1)</f>
        <v>#NAME?</v>
      </c>
    </row>
    <row collapsed="false" customFormat="false" customHeight="true" hidden="false" ht="50.1" outlineLevel="0" r="1170">
      <c r="A1170" s="88"/>
      <c r="B1170" s="88"/>
      <c r="C1170" s="89"/>
      <c r="D1170" s="89"/>
      <c r="E1170" s="90"/>
      <c r="F1170" s="91"/>
      <c r="G1170" s="92"/>
      <c r="H1170" s="93"/>
      <c r="I1170" s="94"/>
      <c r="J1170" s="95"/>
      <c r="K1170" s="96"/>
      <c r="L1170" s="97"/>
      <c r="M1170" s="98"/>
      <c r="N1170" s="112"/>
      <c r="O1170" s="100"/>
      <c r="P1170" s="101"/>
      <c r="Q1170" s="97" t="n">
        <f aca="false">P1170*M1170</f>
        <v>0</v>
      </c>
      <c r="R1170" s="110"/>
      <c r="S1170" s="103"/>
      <c r="T1170" s="111"/>
      <c r="U1170" s="105" t="e">
        <f aca="false">IF(EXACT(O1170,Y1170),M1170,M1170*(1-'Расчет ПРЕДЗАКАЗ'!$D$10))</f>
        <v>#NAME?</v>
      </c>
      <c r="V1170" s="105" t="e">
        <f aca="false">P1170*U1170</f>
        <v>#NAME?</v>
      </c>
      <c r="W1170" s="105" t="e">
        <f aca="false">IF(EXACT(O1170,Y1170),M1170,M1170*(1-'Расчет Прайс'!$D$10))</f>
        <v>#NAME?</v>
      </c>
      <c r="X1170" s="105" t="e">
        <f aca="false">P1170*W1170</f>
        <v>#NAME?</v>
      </c>
      <c r="Y1170" s="106" t="s">
        <v>101</v>
      </c>
      <c r="Z1170" s="107" t="n">
        <f aca="false">IF(EXACT(O1170;Y1170);Q1170;0)</f>
        <v>0</v>
      </c>
      <c r="AA1170" s="107" t="n">
        <f aca="false">IF(Z1170=0;Q1170;0)</f>
        <v>0</v>
      </c>
      <c r="AB1170" s="108" t="e">
        <f aca="false">IF(U1170=0;"";L1170/U1170-1)</f>
        <v>#NAME?</v>
      </c>
      <c r="AC1170" s="108" t="e">
        <f aca="false">IF(W1170=0;"";L1170/W1170-1)</f>
        <v>#NAME?</v>
      </c>
    </row>
    <row collapsed="false" customFormat="false" customHeight="true" hidden="false" ht="50.1" outlineLevel="0" r="1171">
      <c r="A1171" s="88"/>
      <c r="B1171" s="88"/>
      <c r="C1171" s="89"/>
      <c r="D1171" s="89"/>
      <c r="E1171" s="90"/>
      <c r="F1171" s="91"/>
      <c r="G1171" s="92"/>
      <c r="H1171" s="93"/>
      <c r="I1171" s="94"/>
      <c r="J1171" s="95"/>
      <c r="K1171" s="96"/>
      <c r="L1171" s="97"/>
      <c r="M1171" s="98"/>
      <c r="N1171" s="110"/>
      <c r="O1171" s="100"/>
      <c r="P1171" s="101"/>
      <c r="Q1171" s="97" t="n">
        <f aca="false">P1171*M1171</f>
        <v>0</v>
      </c>
      <c r="R1171" s="110"/>
      <c r="S1171" s="103"/>
      <c r="T1171" s="111"/>
      <c r="U1171" s="105" t="e">
        <f aca="false">IF(EXACT(O1171,Y1171),M1171,M1171*(1-'Расчет ПРЕДЗАКАЗ'!$D$10))</f>
        <v>#NAME?</v>
      </c>
      <c r="V1171" s="105" t="e">
        <f aca="false">P1171*U1171</f>
        <v>#NAME?</v>
      </c>
      <c r="W1171" s="105" t="e">
        <f aca="false">IF(EXACT(O1171,Y1171),M1171,M1171*(1-'Расчет Прайс'!$D$10))</f>
        <v>#NAME?</v>
      </c>
      <c r="X1171" s="105" t="e">
        <f aca="false">P1171*W1171</f>
        <v>#NAME?</v>
      </c>
      <c r="Y1171" s="106" t="s">
        <v>101</v>
      </c>
      <c r="Z1171" s="107" t="n">
        <f aca="false">IF(EXACT(O1171;Y1171);Q1171;0)</f>
        <v>0</v>
      </c>
      <c r="AA1171" s="107" t="n">
        <f aca="false">IF(Z1171=0;Q1171;0)</f>
        <v>0</v>
      </c>
      <c r="AB1171" s="108" t="e">
        <f aca="false">IF(U1171=0;"";L1171/U1171-1)</f>
        <v>#NAME?</v>
      </c>
      <c r="AC1171" s="108" t="e">
        <f aca="false">IF(W1171=0;"";L1171/W1171-1)</f>
        <v>#NAME?</v>
      </c>
    </row>
    <row collapsed="false" customFormat="false" customHeight="true" hidden="false" ht="50.1" outlineLevel="0" r="1172">
      <c r="A1172" s="88"/>
      <c r="B1172" s="88"/>
      <c r="C1172" s="89"/>
      <c r="D1172" s="89"/>
      <c r="E1172" s="90"/>
      <c r="F1172" s="91"/>
      <c r="G1172" s="92"/>
      <c r="H1172" s="93"/>
      <c r="I1172" s="94"/>
      <c r="J1172" s="95"/>
      <c r="K1172" s="96"/>
      <c r="L1172" s="97"/>
      <c r="M1172" s="98"/>
      <c r="N1172" s="110"/>
      <c r="O1172" s="100"/>
      <c r="P1172" s="101"/>
      <c r="Q1172" s="97" t="n">
        <f aca="false">P1172*M1172</f>
        <v>0</v>
      </c>
      <c r="R1172" s="110"/>
      <c r="S1172" s="103"/>
      <c r="T1172" s="111"/>
      <c r="U1172" s="105" t="e">
        <f aca="false">IF(EXACT(O1172,Y1172),M1172,M1172*(1-'Расчет ПРЕДЗАКАЗ'!$D$10))</f>
        <v>#NAME?</v>
      </c>
      <c r="V1172" s="105" t="e">
        <f aca="false">P1172*U1172</f>
        <v>#NAME?</v>
      </c>
      <c r="W1172" s="105" t="e">
        <f aca="false">IF(EXACT(O1172,Y1172),M1172,M1172*(1-'Расчет Прайс'!$D$10))</f>
        <v>#NAME?</v>
      </c>
      <c r="X1172" s="105" t="e">
        <f aca="false">P1172*W1172</f>
        <v>#NAME?</v>
      </c>
      <c r="Y1172" s="106" t="s">
        <v>101</v>
      </c>
      <c r="Z1172" s="107" t="n">
        <f aca="false">IF(EXACT(O1172;Y1172);Q1172;0)</f>
        <v>0</v>
      </c>
      <c r="AA1172" s="107" t="n">
        <f aca="false">IF(Z1172=0;Q1172;0)</f>
        <v>0</v>
      </c>
      <c r="AB1172" s="108" t="e">
        <f aca="false">IF(U1172=0;"";L1172/U1172-1)</f>
        <v>#NAME?</v>
      </c>
      <c r="AC1172" s="108" t="e">
        <f aca="false">IF(W1172=0;"";L1172/W1172-1)</f>
        <v>#NAME?</v>
      </c>
    </row>
    <row collapsed="false" customFormat="false" customHeight="true" hidden="false" ht="50.1" outlineLevel="0" r="1173">
      <c r="A1173" s="88"/>
      <c r="B1173" s="88"/>
      <c r="C1173" s="89"/>
      <c r="D1173" s="89"/>
      <c r="E1173" s="90"/>
      <c r="F1173" s="91"/>
      <c r="G1173" s="92"/>
      <c r="H1173" s="93"/>
      <c r="I1173" s="94"/>
      <c r="J1173" s="95"/>
      <c r="K1173" s="96"/>
      <c r="L1173" s="97"/>
      <c r="M1173" s="98"/>
      <c r="N1173" s="110"/>
      <c r="O1173" s="100"/>
      <c r="P1173" s="101"/>
      <c r="Q1173" s="97" t="n">
        <f aca="false">P1173*M1173</f>
        <v>0</v>
      </c>
      <c r="R1173" s="110"/>
      <c r="S1173" s="103"/>
      <c r="T1173" s="111"/>
      <c r="U1173" s="105" t="e">
        <f aca="false">IF(EXACT(O1173,Y1173),M1173,M1173*(1-'Расчет ПРЕДЗАКАЗ'!$D$10))</f>
        <v>#NAME?</v>
      </c>
      <c r="V1173" s="105" t="e">
        <f aca="false">P1173*U1173</f>
        <v>#NAME?</v>
      </c>
      <c r="W1173" s="105" t="e">
        <f aca="false">IF(EXACT(O1173,Y1173),M1173,M1173*(1-'Расчет Прайс'!$D$10))</f>
        <v>#NAME?</v>
      </c>
      <c r="X1173" s="105" t="e">
        <f aca="false">P1173*W1173</f>
        <v>#NAME?</v>
      </c>
      <c r="Y1173" s="106" t="s">
        <v>101</v>
      </c>
      <c r="Z1173" s="107" t="n">
        <f aca="false">IF(EXACT(O1173;Y1173);Q1173;0)</f>
        <v>0</v>
      </c>
      <c r="AA1173" s="107" t="n">
        <f aca="false">IF(Z1173=0;Q1173;0)</f>
        <v>0</v>
      </c>
      <c r="AB1173" s="108" t="e">
        <f aca="false">IF(U1173=0;"";L1173/U1173-1)</f>
        <v>#NAME?</v>
      </c>
      <c r="AC1173" s="108" t="e">
        <f aca="false">IF(W1173=0;"";L1173/W1173-1)</f>
        <v>#NAME?</v>
      </c>
    </row>
    <row collapsed="false" customFormat="false" customHeight="true" hidden="false" ht="50.1" outlineLevel="0" r="1174">
      <c r="A1174" s="88"/>
      <c r="B1174" s="88"/>
      <c r="C1174" s="89"/>
      <c r="D1174" s="89"/>
      <c r="E1174" s="90"/>
      <c r="F1174" s="91"/>
      <c r="G1174" s="92"/>
      <c r="H1174" s="93"/>
      <c r="I1174" s="94"/>
      <c r="J1174" s="95"/>
      <c r="K1174" s="96"/>
      <c r="L1174" s="97"/>
      <c r="M1174" s="98"/>
      <c r="N1174" s="110"/>
      <c r="O1174" s="100"/>
      <c r="P1174" s="101"/>
      <c r="Q1174" s="97" t="n">
        <f aca="false">P1174*M1174</f>
        <v>0</v>
      </c>
      <c r="R1174" s="110"/>
      <c r="S1174" s="103"/>
      <c r="T1174" s="111"/>
      <c r="U1174" s="105" t="e">
        <f aca="false">IF(EXACT(O1174,Y1174),M1174,M1174*(1-'Расчет ПРЕДЗАКАЗ'!$D$10))</f>
        <v>#NAME?</v>
      </c>
      <c r="V1174" s="105" t="e">
        <f aca="false">P1174*U1174</f>
        <v>#NAME?</v>
      </c>
      <c r="W1174" s="105" t="e">
        <f aca="false">IF(EXACT(O1174,Y1174),M1174,M1174*(1-'Расчет Прайс'!$D$10))</f>
        <v>#NAME?</v>
      </c>
      <c r="X1174" s="105" t="e">
        <f aca="false">P1174*W1174</f>
        <v>#NAME?</v>
      </c>
      <c r="Y1174" s="106" t="s">
        <v>101</v>
      </c>
      <c r="Z1174" s="107" t="n">
        <f aca="false">IF(EXACT(O1174;Y1174);Q1174;0)</f>
        <v>0</v>
      </c>
      <c r="AA1174" s="107" t="n">
        <f aca="false">IF(Z1174=0;Q1174;0)</f>
        <v>0</v>
      </c>
      <c r="AB1174" s="108" t="e">
        <f aca="false">IF(U1174=0;"";L1174/U1174-1)</f>
        <v>#NAME?</v>
      </c>
      <c r="AC1174" s="108" t="e">
        <f aca="false">IF(W1174=0;"";L1174/W1174-1)</f>
        <v>#NAME?</v>
      </c>
    </row>
    <row collapsed="false" customFormat="false" customHeight="true" hidden="false" ht="11.25" outlineLevel="0" r="1175"/>
    <row collapsed="false" customFormat="false" customHeight="true" hidden="false" ht="50.1" outlineLevel="0" r="1176">
      <c r="A1176" s="88" t="n">
        <v>236</v>
      </c>
      <c r="B1176" s="88" t="s">
        <v>780</v>
      </c>
      <c r="C1176" s="89" t="s">
        <v>781</v>
      </c>
      <c r="D1176" s="89" t="s">
        <v>93</v>
      </c>
      <c r="E1176" s="90" t="s">
        <v>93</v>
      </c>
      <c r="F1176" s="91" t="s">
        <v>782</v>
      </c>
      <c r="G1176" s="92" t="s">
        <v>783</v>
      </c>
      <c r="H1176" s="93" t="s">
        <v>784</v>
      </c>
      <c r="I1176" s="94" t="s">
        <v>785</v>
      </c>
      <c r="J1176" s="95" t="s">
        <v>98</v>
      </c>
      <c r="K1176" s="96" t="s">
        <v>99</v>
      </c>
      <c r="L1176" s="97" t="n">
        <v>15300</v>
      </c>
      <c r="M1176" s="98" t="n">
        <v>8498</v>
      </c>
      <c r="N1176" s="99" t="s">
        <v>786</v>
      </c>
      <c r="O1176" s="100" t="s">
        <v>101</v>
      </c>
      <c r="P1176" s="101"/>
      <c r="Q1176" s="97" t="n">
        <f aca="false">P1176*M1176</f>
        <v>0</v>
      </c>
      <c r="R1176" s="102"/>
      <c r="S1176" s="103" t="n">
        <v>152</v>
      </c>
      <c r="T1176" s="104"/>
      <c r="U1176" s="105" t="n">
        <f aca="false">IF(EXACT(O1176,Y1176),M1176,M1176*(1-'Расчет ПРЕДЗАКАЗ'!$D$10))</f>
        <v>8498</v>
      </c>
      <c r="V1176" s="105" t="n">
        <f aca="false">P1176*U1176</f>
        <v>0</v>
      </c>
      <c r="W1176" s="105" t="n">
        <f aca="false">IF(EXACT(O1176,Y1176),M1176,M1176*(1-'Расчет Прайс'!$D$10))</f>
        <v>8498</v>
      </c>
      <c r="X1176" s="105" t="n">
        <f aca="false">P1176*W1176</f>
        <v>0</v>
      </c>
      <c r="Y1176" s="106" t="s">
        <v>101</v>
      </c>
      <c r="Z1176" s="107" t="n">
        <f aca="false">IF(EXACT(O1176;Y1176);Q1176;0)</f>
        <v>0</v>
      </c>
      <c r="AA1176" s="107" t="n">
        <f aca="false">IF(Z1176=0;Q1176;0)</f>
        <v>0</v>
      </c>
      <c r="AB1176" s="108" t="n">
        <f aca="false">IF(U1176=0,"",L1176/U1176-1)</f>
        <v>0.800423629089197</v>
      </c>
      <c r="AC1176" s="108" t="n">
        <f aca="false">IF(W1176=0,"",L1176/W1176-1)</f>
        <v>0.800423629089197</v>
      </c>
    </row>
    <row collapsed="false" customFormat="false" customHeight="true" hidden="false" ht="50.1" outlineLevel="0" r="1177">
      <c r="A1177" s="88"/>
      <c r="B1177" s="88"/>
      <c r="C1177" s="89"/>
      <c r="D1177" s="89"/>
      <c r="E1177" s="90"/>
      <c r="F1177" s="91"/>
      <c r="G1177" s="92"/>
      <c r="H1177" s="93"/>
      <c r="I1177" s="94"/>
      <c r="J1177" s="95"/>
      <c r="K1177" s="96" t="s">
        <v>102</v>
      </c>
      <c r="L1177" s="97" t="n">
        <v>15300</v>
      </c>
      <c r="M1177" s="98" t="n">
        <v>8498</v>
      </c>
      <c r="N1177" s="99" t="s">
        <v>787</v>
      </c>
      <c r="O1177" s="100" t="s">
        <v>101</v>
      </c>
      <c r="P1177" s="101"/>
      <c r="Q1177" s="97" t="n">
        <f aca="false">P1177*M1177</f>
        <v>0</v>
      </c>
      <c r="R1177" s="102"/>
      <c r="S1177" s="103" t="n">
        <v>232</v>
      </c>
      <c r="T1177" s="109"/>
      <c r="U1177" s="105" t="n">
        <f aca="false">IF(EXACT(O1177,Y1177),M1177,M1177*(1-'Расчет ПРЕДЗАКАЗ'!$D$10))</f>
        <v>8498</v>
      </c>
      <c r="V1177" s="105" t="n">
        <f aca="false">P1177*U1177</f>
        <v>0</v>
      </c>
      <c r="W1177" s="105" t="n">
        <f aca="false">IF(EXACT(O1177,Y1177),M1177,M1177*(1-'Расчет Прайс'!$D$10))</f>
        <v>8498</v>
      </c>
      <c r="X1177" s="105" t="n">
        <f aca="false">P1177*W1177</f>
        <v>0</v>
      </c>
      <c r="Y1177" s="106" t="s">
        <v>101</v>
      </c>
      <c r="Z1177" s="107" t="n">
        <f aca="false">IF(EXACT(O1177;Y1177);Q1177;0)</f>
        <v>0</v>
      </c>
      <c r="AA1177" s="107" t="n">
        <f aca="false">IF(Z1177=0;Q1177;0)</f>
        <v>0</v>
      </c>
      <c r="AB1177" s="108" t="n">
        <f aca="false">IF(U1177=0;"";L1177/U1177-1)</f>
        <v>0.800423629089197</v>
      </c>
      <c r="AC1177" s="108" t="n">
        <f aca="false">IF(W1177=0;"";L1177/W1177-1)</f>
        <v>0.800423629089197</v>
      </c>
    </row>
    <row collapsed="false" customFormat="false" customHeight="true" hidden="false" ht="50.1" outlineLevel="0" r="1178">
      <c r="A1178" s="88"/>
      <c r="B1178" s="88"/>
      <c r="C1178" s="89"/>
      <c r="D1178" s="89"/>
      <c r="E1178" s="90"/>
      <c r="F1178" s="91"/>
      <c r="G1178" s="92"/>
      <c r="H1178" s="93"/>
      <c r="I1178" s="94"/>
      <c r="J1178" s="95"/>
      <c r="K1178" s="96" t="s">
        <v>123</v>
      </c>
      <c r="L1178" s="97" t="n">
        <v>15300</v>
      </c>
      <c r="M1178" s="98" t="n">
        <v>8498</v>
      </c>
      <c r="N1178" s="99" t="s">
        <v>788</v>
      </c>
      <c r="O1178" s="100" t="s">
        <v>101</v>
      </c>
      <c r="P1178" s="101"/>
      <c r="Q1178" s="97" t="n">
        <f aca="false">P1178*M1178</f>
        <v>0</v>
      </c>
      <c r="R1178" s="102"/>
      <c r="S1178" s="103" t="n">
        <v>106</v>
      </c>
      <c r="T1178" s="109"/>
      <c r="U1178" s="105" t="n">
        <f aca="false">IF(EXACT(O1178,Y1178),M1178,M1178*(1-'Расчет ПРЕДЗАКАЗ'!$D$10))</f>
        <v>8498</v>
      </c>
      <c r="V1178" s="105" t="n">
        <f aca="false">P1178*U1178</f>
        <v>0</v>
      </c>
      <c r="W1178" s="105" t="n">
        <f aca="false">IF(EXACT(O1178,Y1178),M1178,M1178*(1-'Расчет Прайс'!$D$10))</f>
        <v>8498</v>
      </c>
      <c r="X1178" s="105" t="n">
        <f aca="false">P1178*W1178</f>
        <v>0</v>
      </c>
      <c r="Y1178" s="106" t="s">
        <v>101</v>
      </c>
      <c r="Z1178" s="107" t="n">
        <f aca="false">IF(EXACT(O1178;Y1178);Q1178;0)</f>
        <v>0</v>
      </c>
      <c r="AA1178" s="107" t="n">
        <f aca="false">IF(Z1178=0;Q1178;0)</f>
        <v>0</v>
      </c>
      <c r="AB1178" s="108" t="n">
        <f aca="false">IF(U1178=0;"";L1178/U1178-1)</f>
        <v>0.800423629089197</v>
      </c>
      <c r="AC1178" s="108" t="n">
        <f aca="false">IF(W1178=0;"";L1178/W1178-1)</f>
        <v>0.800423629089197</v>
      </c>
    </row>
    <row collapsed="false" customFormat="false" customHeight="true" hidden="false" ht="50.1" outlineLevel="0" r="1179">
      <c r="A1179" s="88"/>
      <c r="B1179" s="88"/>
      <c r="C1179" s="89"/>
      <c r="D1179" s="89"/>
      <c r="E1179" s="90"/>
      <c r="F1179" s="91"/>
      <c r="G1179" s="92"/>
      <c r="H1179" s="93"/>
      <c r="I1179" s="94"/>
      <c r="J1179" s="95"/>
      <c r="K1179" s="96" t="s">
        <v>104</v>
      </c>
      <c r="L1179" s="97" t="n">
        <v>15300</v>
      </c>
      <c r="M1179" s="98" t="n">
        <v>8498</v>
      </c>
      <c r="N1179" s="99" t="s">
        <v>789</v>
      </c>
      <c r="O1179" s="100" t="s">
        <v>101</v>
      </c>
      <c r="P1179" s="101"/>
      <c r="Q1179" s="97" t="n">
        <f aca="false">P1179*M1179</f>
        <v>0</v>
      </c>
      <c r="R1179" s="102"/>
      <c r="S1179" s="103" t="n">
        <v>266</v>
      </c>
      <c r="T1179" s="109"/>
      <c r="U1179" s="105" t="n">
        <f aca="false">IF(EXACT(O1179,Y1179),M1179,M1179*(1-'Расчет ПРЕДЗАКАЗ'!$D$10))</f>
        <v>8498</v>
      </c>
      <c r="V1179" s="105" t="n">
        <f aca="false">P1179*U1179</f>
        <v>0</v>
      </c>
      <c r="W1179" s="105" t="n">
        <f aca="false">IF(EXACT(O1179,Y1179),M1179,M1179*(1-'Расчет Прайс'!$D$10))</f>
        <v>8498</v>
      </c>
      <c r="X1179" s="105" t="n">
        <f aca="false">P1179*W1179</f>
        <v>0</v>
      </c>
      <c r="Y1179" s="106" t="s">
        <v>101</v>
      </c>
      <c r="Z1179" s="107" t="n">
        <f aca="false">IF(EXACT(O1179;Y1179);Q1179;0)</f>
        <v>0</v>
      </c>
      <c r="AA1179" s="107" t="n">
        <f aca="false">IF(Z1179=0;Q1179;0)</f>
        <v>0</v>
      </c>
      <c r="AB1179" s="108" t="n">
        <f aca="false">IF(U1179=0;"";L1179/U1179-1)</f>
        <v>0.800423629089197</v>
      </c>
      <c r="AC1179" s="108" t="n">
        <f aca="false">IF(W1179=0;"";L1179/W1179-1)</f>
        <v>0.800423629089197</v>
      </c>
    </row>
    <row collapsed="false" customFormat="false" customHeight="true" hidden="false" ht="50.1" outlineLevel="0" r="1180">
      <c r="A1180" s="88"/>
      <c r="B1180" s="88"/>
      <c r="C1180" s="89"/>
      <c r="D1180" s="89"/>
      <c r="E1180" s="90"/>
      <c r="F1180" s="91"/>
      <c r="G1180" s="92"/>
      <c r="H1180" s="93"/>
      <c r="I1180" s="94"/>
      <c r="J1180" s="95"/>
      <c r="K1180" s="96" t="s">
        <v>106</v>
      </c>
      <c r="L1180" s="97" t="n">
        <v>15300</v>
      </c>
      <c r="M1180" s="98" t="n">
        <v>8498</v>
      </c>
      <c r="N1180" s="99" t="s">
        <v>790</v>
      </c>
      <c r="O1180" s="100" t="s">
        <v>101</v>
      </c>
      <c r="P1180" s="101"/>
      <c r="Q1180" s="97" t="n">
        <f aca="false">P1180*M1180</f>
        <v>0</v>
      </c>
      <c r="R1180" s="102"/>
      <c r="S1180" s="103" t="n">
        <v>156</v>
      </c>
      <c r="T1180" s="109"/>
      <c r="U1180" s="105" t="n">
        <f aca="false">IF(EXACT(O1180,Y1180),M1180,M1180*(1-'Расчет ПРЕДЗАКАЗ'!$D$10))</f>
        <v>8498</v>
      </c>
      <c r="V1180" s="105" t="n">
        <f aca="false">P1180*U1180</f>
        <v>0</v>
      </c>
      <c r="W1180" s="105" t="n">
        <f aca="false">IF(EXACT(O1180,Y1180),M1180,M1180*(1-'Расчет Прайс'!$D$10))</f>
        <v>8498</v>
      </c>
      <c r="X1180" s="105" t="n">
        <f aca="false">P1180*W1180</f>
        <v>0</v>
      </c>
      <c r="Y1180" s="106" t="s">
        <v>101</v>
      </c>
      <c r="Z1180" s="107" t="n">
        <f aca="false">IF(EXACT(O1180;Y1180);Q1180;0)</f>
        <v>0</v>
      </c>
      <c r="AA1180" s="107" t="n">
        <f aca="false">IF(Z1180=0;Q1180;0)</f>
        <v>0</v>
      </c>
      <c r="AB1180" s="108" t="n">
        <f aca="false">IF(U1180=0;"";L1180/U1180-1)</f>
        <v>0.800423629089197</v>
      </c>
      <c r="AC1180" s="108" t="n">
        <f aca="false">IF(W1180=0;"";L1180/W1180-1)</f>
        <v>0.800423629089197</v>
      </c>
    </row>
    <row collapsed="false" customFormat="false" customHeight="true" hidden="false" ht="50.1" outlineLevel="0" r="1181">
      <c r="A1181" s="88"/>
      <c r="B1181" s="88"/>
      <c r="C1181" s="89"/>
      <c r="D1181" s="89"/>
      <c r="E1181" s="90"/>
      <c r="F1181" s="91"/>
      <c r="G1181" s="92"/>
      <c r="H1181" s="93"/>
      <c r="I1181" s="94"/>
      <c r="J1181" s="95"/>
      <c r="K1181" s="96" t="s">
        <v>108</v>
      </c>
      <c r="L1181" s="97" t="n">
        <v>15300</v>
      </c>
      <c r="M1181" s="98" t="n">
        <v>8498</v>
      </c>
      <c r="N1181" s="99" t="s">
        <v>791</v>
      </c>
      <c r="O1181" s="100" t="s">
        <v>101</v>
      </c>
      <c r="P1181" s="101"/>
      <c r="Q1181" s="97" t="n">
        <f aca="false">P1181*M1181</f>
        <v>0</v>
      </c>
      <c r="R1181" s="102"/>
      <c r="S1181" s="103" t="n">
        <v>137</v>
      </c>
      <c r="T1181" s="109"/>
      <c r="U1181" s="105" t="n">
        <f aca="false">IF(EXACT(O1181,Y1181),M1181,M1181*(1-'Расчет ПРЕДЗАКАЗ'!$D$10))</f>
        <v>8498</v>
      </c>
      <c r="V1181" s="105" t="n">
        <f aca="false">P1181*U1181</f>
        <v>0</v>
      </c>
      <c r="W1181" s="105" t="n">
        <f aca="false">IF(EXACT(O1181,Y1181),M1181,M1181*(1-'Расчет Прайс'!$D$10))</f>
        <v>8498</v>
      </c>
      <c r="X1181" s="105" t="n">
        <f aca="false">P1181*W1181</f>
        <v>0</v>
      </c>
      <c r="Y1181" s="106" t="s">
        <v>101</v>
      </c>
      <c r="Z1181" s="107" t="n">
        <f aca="false">IF(EXACT(O1181;Y1181);Q1181;0)</f>
        <v>0</v>
      </c>
      <c r="AA1181" s="107" t="n">
        <f aca="false">IF(Z1181=0;Q1181;0)</f>
        <v>0</v>
      </c>
      <c r="AB1181" s="108" t="n">
        <f aca="false">IF(U1181=0;"";L1181/U1181-1)</f>
        <v>0.800423629089197</v>
      </c>
      <c r="AC1181" s="108" t="n">
        <f aca="false">IF(W1181=0;"";L1181/W1181-1)</f>
        <v>0.800423629089197</v>
      </c>
    </row>
    <row collapsed="false" customFormat="false" customHeight="true" hidden="false" ht="50.1" outlineLevel="0" r="1182">
      <c r="A1182" s="88"/>
      <c r="B1182" s="88"/>
      <c r="C1182" s="89"/>
      <c r="D1182" s="89"/>
      <c r="E1182" s="90"/>
      <c r="F1182" s="91"/>
      <c r="G1182" s="92"/>
      <c r="H1182" s="93"/>
      <c r="I1182" s="94"/>
      <c r="J1182" s="95"/>
      <c r="K1182" s="96" t="s">
        <v>110</v>
      </c>
      <c r="L1182" s="97" t="n">
        <v>15300</v>
      </c>
      <c r="M1182" s="98" t="n">
        <v>8498</v>
      </c>
      <c r="N1182" s="99" t="s">
        <v>792</v>
      </c>
      <c r="O1182" s="100" t="s">
        <v>101</v>
      </c>
      <c r="P1182" s="101"/>
      <c r="Q1182" s="97" t="n">
        <f aca="false">P1182*M1182</f>
        <v>0</v>
      </c>
      <c r="R1182" s="102"/>
      <c r="S1182" s="103" t="n">
        <v>82</v>
      </c>
      <c r="T1182" s="109"/>
      <c r="U1182" s="105" t="n">
        <f aca="false">IF(EXACT(O1182,Y1182),M1182,M1182*(1-'Расчет ПРЕДЗАКАЗ'!$D$10))</f>
        <v>8498</v>
      </c>
      <c r="V1182" s="105" t="n">
        <f aca="false">P1182*U1182</f>
        <v>0</v>
      </c>
      <c r="W1182" s="105" t="n">
        <f aca="false">IF(EXACT(O1182,Y1182),M1182,M1182*(1-'Расчет Прайс'!$D$10))</f>
        <v>8498</v>
      </c>
      <c r="X1182" s="105" t="n">
        <f aca="false">P1182*W1182</f>
        <v>0</v>
      </c>
      <c r="Y1182" s="106" t="s">
        <v>101</v>
      </c>
      <c r="Z1182" s="107" t="n">
        <f aca="false">IF(EXACT(O1182;Y1182);Q1182;0)</f>
        <v>0</v>
      </c>
      <c r="AA1182" s="107" t="n">
        <f aca="false">IF(Z1182=0;Q1182;0)</f>
        <v>0</v>
      </c>
      <c r="AB1182" s="108" t="n">
        <f aca="false">IF(U1182=0;"";L1182/U1182-1)</f>
        <v>0.800423629089197</v>
      </c>
      <c r="AC1182" s="108" t="n">
        <f aca="false">IF(W1182=0;"";L1182/W1182-1)</f>
        <v>0.800423629089197</v>
      </c>
    </row>
    <row collapsed="false" customFormat="false" customHeight="true" hidden="false" ht="50.1" outlineLevel="0" r="1183">
      <c r="A1183" s="88"/>
      <c r="B1183" s="88"/>
      <c r="C1183" s="89"/>
      <c r="D1183" s="89"/>
      <c r="E1183" s="90"/>
      <c r="F1183" s="91"/>
      <c r="G1183" s="92"/>
      <c r="H1183" s="93"/>
      <c r="I1183" s="94"/>
      <c r="J1183" s="95"/>
      <c r="K1183" s="96" t="s">
        <v>112</v>
      </c>
      <c r="L1183" s="97" t="n">
        <v>15300</v>
      </c>
      <c r="M1183" s="98" t="n">
        <v>8498</v>
      </c>
      <c r="N1183" s="99" t="s">
        <v>793</v>
      </c>
      <c r="O1183" s="100" t="s">
        <v>101</v>
      </c>
      <c r="P1183" s="101"/>
      <c r="Q1183" s="97" t="n">
        <f aca="false">P1183*M1183</f>
        <v>0</v>
      </c>
      <c r="R1183" s="102"/>
      <c r="S1183" s="103" t="n">
        <v>45</v>
      </c>
      <c r="T1183" s="109"/>
      <c r="U1183" s="105" t="n">
        <f aca="false">IF(EXACT(O1183,Y1183),M1183,M1183*(1-'Расчет ПРЕДЗАКАЗ'!$D$10))</f>
        <v>8498</v>
      </c>
      <c r="V1183" s="105" t="n">
        <f aca="false">P1183*U1183</f>
        <v>0</v>
      </c>
      <c r="W1183" s="105" t="n">
        <f aca="false">IF(EXACT(O1183,Y1183),M1183,M1183*(1-'Расчет Прайс'!$D$10))</f>
        <v>8498</v>
      </c>
      <c r="X1183" s="105" t="n">
        <f aca="false">P1183*W1183</f>
        <v>0</v>
      </c>
      <c r="Y1183" s="106" t="s">
        <v>101</v>
      </c>
      <c r="Z1183" s="107" t="n">
        <f aca="false">IF(EXACT(O1183;Y1183);Q1183;0)</f>
        <v>0</v>
      </c>
      <c r="AA1183" s="107" t="n">
        <f aca="false">IF(Z1183=0;Q1183;0)</f>
        <v>0</v>
      </c>
      <c r="AB1183" s="108" t="n">
        <f aca="false">IF(U1183=0;"";L1183/U1183-1)</f>
        <v>0.800423629089197</v>
      </c>
      <c r="AC1183" s="108" t="n">
        <f aca="false">IF(W1183=0;"";L1183/W1183-1)</f>
        <v>0.800423629089197</v>
      </c>
    </row>
    <row collapsed="false" customFormat="false" customHeight="true" hidden="false" ht="50.1" outlineLevel="0" r="1184">
      <c r="A1184" s="88"/>
      <c r="B1184" s="88"/>
      <c r="C1184" s="89"/>
      <c r="D1184" s="89"/>
      <c r="E1184" s="90"/>
      <c r="F1184" s="91"/>
      <c r="G1184" s="92"/>
      <c r="H1184" s="93"/>
      <c r="I1184" s="94"/>
      <c r="J1184" s="95"/>
      <c r="K1184" s="96" t="s">
        <v>114</v>
      </c>
      <c r="L1184" s="97" t="n">
        <v>15300</v>
      </c>
      <c r="M1184" s="98" t="n">
        <v>8498</v>
      </c>
      <c r="N1184" s="99" t="s">
        <v>794</v>
      </c>
      <c r="O1184" s="100" t="s">
        <v>101</v>
      </c>
      <c r="P1184" s="101"/>
      <c r="Q1184" s="97" t="n">
        <f aca="false">P1184*M1184</f>
        <v>0</v>
      </c>
      <c r="R1184" s="102"/>
      <c r="S1184" s="103" t="n">
        <v>31</v>
      </c>
      <c r="T1184" s="109"/>
      <c r="U1184" s="105" t="n">
        <f aca="false">IF(EXACT(O1184,Y1184),M1184,M1184*(1-'Расчет ПРЕДЗАКАЗ'!$D$10))</f>
        <v>8498</v>
      </c>
      <c r="V1184" s="105" t="n">
        <f aca="false">P1184*U1184</f>
        <v>0</v>
      </c>
      <c r="W1184" s="105" t="n">
        <f aca="false">IF(EXACT(O1184,Y1184),M1184,M1184*(1-'Расчет Прайс'!$D$10))</f>
        <v>8498</v>
      </c>
      <c r="X1184" s="105" t="n">
        <f aca="false">P1184*W1184</f>
        <v>0</v>
      </c>
      <c r="Y1184" s="106" t="s">
        <v>101</v>
      </c>
      <c r="Z1184" s="107" t="n">
        <f aca="false">IF(EXACT(O1184;Y1184);Q1184;0)</f>
        <v>0</v>
      </c>
      <c r="AA1184" s="107" t="n">
        <f aca="false">IF(Z1184=0;Q1184;0)</f>
        <v>0</v>
      </c>
      <c r="AB1184" s="108" t="n">
        <f aca="false">IF(U1184=0;"";L1184/U1184-1)</f>
        <v>0.800423629089197</v>
      </c>
      <c r="AC1184" s="108" t="n">
        <f aca="false">IF(W1184=0;"";L1184/W1184-1)</f>
        <v>0.800423629089197</v>
      </c>
    </row>
    <row collapsed="false" customFormat="false" customHeight="true" hidden="false" ht="50.1" outlineLevel="0" r="1185">
      <c r="A1185" s="88"/>
      <c r="B1185" s="88"/>
      <c r="C1185" s="89"/>
      <c r="D1185" s="89"/>
      <c r="E1185" s="90"/>
      <c r="F1185" s="91"/>
      <c r="G1185" s="92"/>
      <c r="H1185" s="93"/>
      <c r="I1185" s="94"/>
      <c r="J1185" s="95"/>
      <c r="K1185" s="96" t="s">
        <v>263</v>
      </c>
      <c r="L1185" s="97" t="n">
        <v>15300</v>
      </c>
      <c r="M1185" s="98" t="n">
        <v>8498</v>
      </c>
      <c r="N1185" s="112" t="s">
        <v>795</v>
      </c>
      <c r="O1185" s="100" t="s">
        <v>101</v>
      </c>
      <c r="P1185" s="101"/>
      <c r="Q1185" s="97" t="n">
        <f aca="false">P1185*M1185</f>
        <v>0</v>
      </c>
      <c r="R1185" s="110"/>
      <c r="S1185" s="103" t="n">
        <v>2</v>
      </c>
      <c r="T1185" s="111"/>
      <c r="U1185" s="105" t="n">
        <f aca="false">IF(EXACT(O1185,Y1185),M1185,M1185*(1-'Расчет ПРЕДЗАКАЗ'!$D$10))</f>
        <v>8498</v>
      </c>
      <c r="V1185" s="105" t="n">
        <f aca="false">P1185*U1185</f>
        <v>0</v>
      </c>
      <c r="W1185" s="105" t="n">
        <f aca="false">IF(EXACT(O1185,Y1185),M1185,M1185*(1-'Расчет Прайс'!$D$10))</f>
        <v>8498</v>
      </c>
      <c r="X1185" s="105" t="n">
        <f aca="false">P1185*W1185</f>
        <v>0</v>
      </c>
      <c r="Y1185" s="106" t="s">
        <v>101</v>
      </c>
      <c r="Z1185" s="107" t="n">
        <f aca="false">IF(EXACT(O1185;Y1185);Q1185;0)</f>
        <v>0</v>
      </c>
      <c r="AA1185" s="107" t="n">
        <f aca="false">IF(Z1185=0;Q1185;0)</f>
        <v>0</v>
      </c>
      <c r="AB1185" s="108" t="n">
        <f aca="false">IF(U1185=0;"";L1185/U1185-1)</f>
        <v>0.800423629089197</v>
      </c>
      <c r="AC1185" s="108" t="n">
        <f aca="false">IF(W1185=0;"";L1185/W1185-1)</f>
        <v>0.800423629089197</v>
      </c>
    </row>
    <row collapsed="false" customFormat="false" customHeight="true" hidden="false" ht="50.1" outlineLevel="0" r="1186">
      <c r="A1186" s="88"/>
      <c r="B1186" s="88"/>
      <c r="C1186" s="89"/>
      <c r="D1186" s="89"/>
      <c r="E1186" s="90"/>
      <c r="F1186" s="91"/>
      <c r="G1186" s="92"/>
      <c r="H1186" s="93"/>
      <c r="I1186" s="94"/>
      <c r="J1186" s="95"/>
      <c r="K1186" s="96" t="s">
        <v>265</v>
      </c>
      <c r="L1186" s="97" t="n">
        <v>15300</v>
      </c>
      <c r="M1186" s="98" t="n">
        <v>8498</v>
      </c>
      <c r="N1186" s="112" t="s">
        <v>796</v>
      </c>
      <c r="O1186" s="100" t="s">
        <v>101</v>
      </c>
      <c r="P1186" s="101"/>
      <c r="Q1186" s="97" t="n">
        <f aca="false">P1186*M1186</f>
        <v>0</v>
      </c>
      <c r="R1186" s="110"/>
      <c r="S1186" s="103" t="n">
        <v>3</v>
      </c>
      <c r="T1186" s="111"/>
      <c r="U1186" s="105" t="n">
        <f aca="false">IF(EXACT(O1186,Y1186),M1186,M1186*(1-'Расчет ПРЕДЗАКАЗ'!$D$10))</f>
        <v>8498</v>
      </c>
      <c r="V1186" s="105" t="n">
        <f aca="false">P1186*U1186</f>
        <v>0</v>
      </c>
      <c r="W1186" s="105" t="n">
        <f aca="false">IF(EXACT(O1186,Y1186),M1186,M1186*(1-'Расчет Прайс'!$D$10))</f>
        <v>8498</v>
      </c>
      <c r="X1186" s="105" t="n">
        <f aca="false">P1186*W1186</f>
        <v>0</v>
      </c>
      <c r="Y1186" s="106" t="s">
        <v>101</v>
      </c>
      <c r="Z1186" s="107" t="n">
        <f aca="false">IF(EXACT(O1186;Y1186);Q1186;0)</f>
        <v>0</v>
      </c>
      <c r="AA1186" s="107" t="n">
        <f aca="false">IF(Z1186=0;Q1186;0)</f>
        <v>0</v>
      </c>
      <c r="AB1186" s="108" t="n">
        <f aca="false">IF(U1186=0;"";L1186/U1186-1)</f>
        <v>0.800423629089197</v>
      </c>
      <c r="AC1186" s="108" t="n">
        <f aca="false">IF(W1186=0;"";L1186/W1186-1)</f>
        <v>0.800423629089197</v>
      </c>
    </row>
    <row collapsed="false" customFormat="false" customHeight="true" hidden="false" ht="50.1" outlineLevel="0" r="1187">
      <c r="A1187" s="88"/>
      <c r="B1187" s="88"/>
      <c r="C1187" s="89"/>
      <c r="D1187" s="89"/>
      <c r="E1187" s="90"/>
      <c r="F1187" s="91"/>
      <c r="G1187" s="92"/>
      <c r="H1187" s="93"/>
      <c r="I1187" s="94"/>
      <c r="J1187" s="95"/>
      <c r="K1187" s="96"/>
      <c r="L1187" s="97"/>
      <c r="M1187" s="98"/>
      <c r="N1187" s="110"/>
      <c r="O1187" s="100"/>
      <c r="P1187" s="101"/>
      <c r="Q1187" s="97" t="n">
        <f aca="false">P1187*M1187</f>
        <v>0</v>
      </c>
      <c r="R1187" s="110"/>
      <c r="S1187" s="103"/>
      <c r="T1187" s="111"/>
      <c r="U1187" s="105" t="e">
        <f aca="false">IF(EXACT(O1187,Y1187),M1187,M1187*(1-'Расчет ПРЕДЗАКАЗ'!$D$10))</f>
        <v>#NAME?</v>
      </c>
      <c r="V1187" s="105" t="e">
        <f aca="false">P1187*U1187</f>
        <v>#NAME?</v>
      </c>
      <c r="W1187" s="105" t="e">
        <f aca="false">IF(EXACT(O1187,Y1187),M1187,M1187*(1-'Расчет Прайс'!$D$10))</f>
        <v>#NAME?</v>
      </c>
      <c r="X1187" s="105" t="e">
        <f aca="false">P1187*W1187</f>
        <v>#NAME?</v>
      </c>
      <c r="Y1187" s="106" t="s">
        <v>101</v>
      </c>
      <c r="Z1187" s="107" t="n">
        <f aca="false">IF(EXACT(O1187;Y1187);Q1187;0)</f>
        <v>0</v>
      </c>
      <c r="AA1187" s="107" t="n">
        <f aca="false">IF(Z1187=0;Q1187;0)</f>
        <v>0</v>
      </c>
      <c r="AB1187" s="108" t="e">
        <f aca="false">IF(U1187=0;"";L1187/U1187-1)</f>
        <v>#NAME?</v>
      </c>
      <c r="AC1187" s="108" t="e">
        <f aca="false">IF(W1187=0;"";L1187/W1187-1)</f>
        <v>#NAME?</v>
      </c>
    </row>
    <row collapsed="false" customFormat="false" customHeight="true" hidden="false" ht="50.1" outlineLevel="0" r="1188">
      <c r="A1188" s="88"/>
      <c r="B1188" s="88"/>
      <c r="C1188" s="89"/>
      <c r="D1188" s="89"/>
      <c r="E1188" s="90"/>
      <c r="F1188" s="91"/>
      <c r="G1188" s="92"/>
      <c r="H1188" s="93"/>
      <c r="I1188" s="94"/>
      <c r="J1188" s="95"/>
      <c r="K1188" s="96"/>
      <c r="L1188" s="97"/>
      <c r="M1188" s="98"/>
      <c r="N1188" s="110"/>
      <c r="O1188" s="100"/>
      <c r="P1188" s="101"/>
      <c r="Q1188" s="97" t="n">
        <f aca="false">P1188*M1188</f>
        <v>0</v>
      </c>
      <c r="R1188" s="110"/>
      <c r="S1188" s="103"/>
      <c r="T1188" s="111"/>
      <c r="U1188" s="105" t="e">
        <f aca="false">IF(EXACT(O1188,Y1188),M1188,M1188*(1-'Расчет ПРЕДЗАКАЗ'!$D$10))</f>
        <v>#NAME?</v>
      </c>
      <c r="V1188" s="105" t="e">
        <f aca="false">P1188*U1188</f>
        <v>#NAME?</v>
      </c>
      <c r="W1188" s="105" t="e">
        <f aca="false">IF(EXACT(O1188,Y1188),M1188,M1188*(1-'Расчет Прайс'!$D$10))</f>
        <v>#NAME?</v>
      </c>
      <c r="X1188" s="105" t="e">
        <f aca="false">P1188*W1188</f>
        <v>#NAME?</v>
      </c>
      <c r="Y1188" s="106" t="s">
        <v>101</v>
      </c>
      <c r="Z1188" s="107" t="n">
        <f aca="false">IF(EXACT(O1188;Y1188);Q1188;0)</f>
        <v>0</v>
      </c>
      <c r="AA1188" s="107" t="n">
        <f aca="false">IF(Z1188=0;Q1188;0)</f>
        <v>0</v>
      </c>
      <c r="AB1188" s="108" t="e">
        <f aca="false">IF(U1188=0;"";L1188/U1188-1)</f>
        <v>#NAME?</v>
      </c>
      <c r="AC1188" s="108" t="e">
        <f aca="false">IF(W1188=0;"";L1188/W1188-1)</f>
        <v>#NAME?</v>
      </c>
    </row>
    <row collapsed="false" customFormat="false" customHeight="true" hidden="false" ht="50.1" outlineLevel="0" r="1189">
      <c r="A1189" s="88"/>
      <c r="B1189" s="88"/>
      <c r="C1189" s="89"/>
      <c r="D1189" s="89"/>
      <c r="E1189" s="90"/>
      <c r="F1189" s="91"/>
      <c r="G1189" s="92"/>
      <c r="H1189" s="93"/>
      <c r="I1189" s="94"/>
      <c r="J1189" s="95"/>
      <c r="K1189" s="96"/>
      <c r="L1189" s="97"/>
      <c r="M1189" s="98"/>
      <c r="N1189" s="110"/>
      <c r="O1189" s="100"/>
      <c r="P1189" s="101"/>
      <c r="Q1189" s="97" t="n">
        <f aca="false">P1189*M1189</f>
        <v>0</v>
      </c>
      <c r="R1189" s="110"/>
      <c r="S1189" s="103"/>
      <c r="T1189" s="111"/>
      <c r="U1189" s="105" t="e">
        <f aca="false">IF(EXACT(O1189,Y1189),M1189,M1189*(1-'Расчет ПРЕДЗАКАЗ'!$D$10))</f>
        <v>#NAME?</v>
      </c>
      <c r="V1189" s="105" t="e">
        <f aca="false">P1189*U1189</f>
        <v>#NAME?</v>
      </c>
      <c r="W1189" s="105" t="e">
        <f aca="false">IF(EXACT(O1189,Y1189),M1189,M1189*(1-'Расчет Прайс'!$D$10))</f>
        <v>#NAME?</v>
      </c>
      <c r="X1189" s="105" t="e">
        <f aca="false">P1189*W1189</f>
        <v>#NAME?</v>
      </c>
      <c r="Y1189" s="106" t="s">
        <v>101</v>
      </c>
      <c r="Z1189" s="107" t="n">
        <f aca="false">IF(EXACT(O1189;Y1189);Q1189;0)</f>
        <v>0</v>
      </c>
      <c r="AA1189" s="107" t="n">
        <f aca="false">IF(Z1189=0;Q1189;0)</f>
        <v>0</v>
      </c>
      <c r="AB1189" s="108" t="e">
        <f aca="false">IF(U1189=0;"";L1189/U1189-1)</f>
        <v>#NAME?</v>
      </c>
      <c r="AC1189" s="108" t="e">
        <f aca="false">IF(W1189=0;"";L1189/W1189-1)</f>
        <v>#NAME?</v>
      </c>
    </row>
    <row collapsed="false" customFormat="false" customHeight="true" hidden="false" ht="50.1" outlineLevel="0" r="1190">
      <c r="A1190" s="88"/>
      <c r="B1190" s="88"/>
      <c r="C1190" s="89"/>
      <c r="D1190" s="89"/>
      <c r="E1190" s="90"/>
      <c r="F1190" s="91"/>
      <c r="G1190" s="92"/>
      <c r="H1190" s="93"/>
      <c r="I1190" s="94"/>
      <c r="J1190" s="95"/>
      <c r="K1190" s="96"/>
      <c r="L1190" s="97"/>
      <c r="M1190" s="98"/>
      <c r="N1190" s="110"/>
      <c r="O1190" s="100"/>
      <c r="P1190" s="101"/>
      <c r="Q1190" s="97" t="n">
        <f aca="false">P1190*M1190</f>
        <v>0</v>
      </c>
      <c r="R1190" s="110"/>
      <c r="S1190" s="103"/>
      <c r="T1190" s="111"/>
      <c r="U1190" s="105" t="e">
        <f aca="false">IF(EXACT(O1190,Y1190),M1190,M1190*(1-'Расчет ПРЕДЗАКАЗ'!$D$10))</f>
        <v>#NAME?</v>
      </c>
      <c r="V1190" s="105" t="e">
        <f aca="false">P1190*U1190</f>
        <v>#NAME?</v>
      </c>
      <c r="W1190" s="105" t="e">
        <f aca="false">IF(EXACT(O1190,Y1190),M1190,M1190*(1-'Расчет Прайс'!$D$10))</f>
        <v>#NAME?</v>
      </c>
      <c r="X1190" s="105" t="e">
        <f aca="false">P1190*W1190</f>
        <v>#NAME?</v>
      </c>
      <c r="Y1190" s="106" t="s">
        <v>101</v>
      </c>
      <c r="Z1190" s="107" t="n">
        <f aca="false">IF(EXACT(O1190;Y1190);Q1190;0)</f>
        <v>0</v>
      </c>
      <c r="AA1190" s="107" t="n">
        <f aca="false">IF(Z1190=0;Q1190;0)</f>
        <v>0</v>
      </c>
      <c r="AB1190" s="108" t="e">
        <f aca="false">IF(U1190=0;"";L1190/U1190-1)</f>
        <v>#NAME?</v>
      </c>
      <c r="AC1190" s="108" t="e">
        <f aca="false">IF(W1190=0;"";L1190/W1190-1)</f>
        <v>#NAME?</v>
      </c>
    </row>
    <row collapsed="false" customFormat="false" customHeight="true" hidden="false" ht="11.25" outlineLevel="0" r="1191"/>
    <row collapsed="false" customFormat="false" customHeight="true" hidden="false" ht="50.1" outlineLevel="0" r="1192">
      <c r="A1192" s="88" t="n">
        <v>237</v>
      </c>
      <c r="B1192" s="88" t="s">
        <v>797</v>
      </c>
      <c r="C1192" s="89" t="s">
        <v>798</v>
      </c>
      <c r="D1192" s="89" t="s">
        <v>93</v>
      </c>
      <c r="E1192" s="90" t="s">
        <v>93</v>
      </c>
      <c r="F1192" s="91" t="s">
        <v>94</v>
      </c>
      <c r="G1192" s="92" t="s">
        <v>583</v>
      </c>
      <c r="H1192" s="93" t="s">
        <v>799</v>
      </c>
      <c r="I1192" s="94" t="s">
        <v>800</v>
      </c>
      <c r="J1192" s="95" t="s">
        <v>98</v>
      </c>
      <c r="K1192" s="96" t="s">
        <v>102</v>
      </c>
      <c r="L1192" s="97" t="n">
        <v>4580</v>
      </c>
      <c r="M1192" s="98" t="n">
        <v>2544</v>
      </c>
      <c r="N1192" s="99" t="s">
        <v>801</v>
      </c>
      <c r="O1192" s="100" t="s">
        <v>101</v>
      </c>
      <c r="P1192" s="101"/>
      <c r="Q1192" s="97" t="n">
        <f aca="false">P1192*M1192</f>
        <v>0</v>
      </c>
      <c r="R1192" s="102"/>
      <c r="S1192" s="103" t="n">
        <v>1</v>
      </c>
      <c r="T1192" s="104"/>
      <c r="U1192" s="105" t="n">
        <f aca="false">IF(EXACT(O1192,Y1192),M1192,M1192*(1-'Расчет ПРЕДЗАКАЗ'!$D$10))</f>
        <v>2544</v>
      </c>
      <c r="V1192" s="105" t="n">
        <f aca="false">P1192*U1192</f>
        <v>0</v>
      </c>
      <c r="W1192" s="105" t="n">
        <f aca="false">IF(EXACT(O1192,Y1192),M1192,M1192*(1-'Расчет Прайс'!$D$10))</f>
        <v>2544</v>
      </c>
      <c r="X1192" s="105" t="n">
        <f aca="false">P1192*W1192</f>
        <v>0</v>
      </c>
      <c r="Y1192" s="106" t="s">
        <v>101</v>
      </c>
      <c r="Z1192" s="107" t="n">
        <f aca="false">IF(EXACT(O1192;Y1192);Q1192;0)</f>
        <v>0</v>
      </c>
      <c r="AA1192" s="107" t="n">
        <f aca="false">IF(Z1192=0;Q1192;0)</f>
        <v>0</v>
      </c>
      <c r="AB1192" s="108" t="n">
        <f aca="false">IF(U1192=0,"",L1192/U1192-1)</f>
        <v>0.800314465408805</v>
      </c>
      <c r="AC1192" s="108" t="n">
        <f aca="false">IF(W1192=0,"",L1192/W1192-1)</f>
        <v>0.800314465408805</v>
      </c>
    </row>
    <row collapsed="false" customFormat="false" customHeight="true" hidden="false" ht="50.1" outlineLevel="0" r="1193">
      <c r="A1193" s="88"/>
      <c r="B1193" s="88"/>
      <c r="C1193" s="89"/>
      <c r="D1193" s="89"/>
      <c r="E1193" s="90"/>
      <c r="F1193" s="91"/>
      <c r="G1193" s="92"/>
      <c r="H1193" s="93"/>
      <c r="I1193" s="94"/>
      <c r="J1193" s="95"/>
      <c r="K1193" s="96" t="s">
        <v>123</v>
      </c>
      <c r="L1193" s="97" t="n">
        <v>4580</v>
      </c>
      <c r="M1193" s="98" t="n">
        <v>2544</v>
      </c>
      <c r="N1193" s="99" t="s">
        <v>802</v>
      </c>
      <c r="O1193" s="100" t="s">
        <v>101</v>
      </c>
      <c r="P1193" s="101"/>
      <c r="Q1193" s="97" t="n">
        <f aca="false">P1193*M1193</f>
        <v>0</v>
      </c>
      <c r="R1193" s="102"/>
      <c r="S1193" s="103" t="n">
        <v>1</v>
      </c>
      <c r="T1193" s="109"/>
      <c r="U1193" s="105" t="n">
        <f aca="false">IF(EXACT(O1193,Y1193),M1193,M1193*(1-'Расчет ПРЕДЗАКАЗ'!$D$10))</f>
        <v>2544</v>
      </c>
      <c r="V1193" s="105" t="n">
        <f aca="false">P1193*U1193</f>
        <v>0</v>
      </c>
      <c r="W1193" s="105" t="n">
        <f aca="false">IF(EXACT(O1193,Y1193),M1193,M1193*(1-'Расчет Прайс'!$D$10))</f>
        <v>2544</v>
      </c>
      <c r="X1193" s="105" t="n">
        <f aca="false">P1193*W1193</f>
        <v>0</v>
      </c>
      <c r="Y1193" s="106" t="s">
        <v>101</v>
      </c>
      <c r="Z1193" s="107" t="n">
        <f aca="false">IF(EXACT(O1193;Y1193);Q1193;0)</f>
        <v>0</v>
      </c>
      <c r="AA1193" s="107" t="n">
        <f aca="false">IF(Z1193=0;Q1193;0)</f>
        <v>0</v>
      </c>
      <c r="AB1193" s="108" t="n">
        <f aca="false">IF(U1193=0;"";L1193/U1193-1)</f>
        <v>0.800314465408805</v>
      </c>
      <c r="AC1193" s="108" t="n">
        <f aca="false">IF(W1193=0;"";L1193/W1193-1)</f>
        <v>0.800314465408805</v>
      </c>
    </row>
    <row collapsed="false" customFormat="false" customHeight="true" hidden="false" ht="50.1" outlineLevel="0" r="1194">
      <c r="A1194" s="88"/>
      <c r="B1194" s="88"/>
      <c r="C1194" s="89"/>
      <c r="D1194" s="89"/>
      <c r="E1194" s="90"/>
      <c r="F1194" s="91"/>
      <c r="G1194" s="92"/>
      <c r="H1194" s="93"/>
      <c r="I1194" s="94"/>
      <c r="J1194" s="95"/>
      <c r="K1194" s="96"/>
      <c r="L1194" s="97"/>
      <c r="M1194" s="98"/>
      <c r="N1194" s="99"/>
      <c r="O1194" s="100"/>
      <c r="P1194" s="101"/>
      <c r="Q1194" s="97" t="n">
        <f aca="false">P1194*M1194</f>
        <v>0</v>
      </c>
      <c r="R1194" s="102"/>
      <c r="S1194" s="103"/>
      <c r="T1194" s="109"/>
      <c r="U1194" s="105" t="e">
        <f aca="false">IF(EXACT(O1194,Y1194),M1194,M1194*(1-'Расчет ПРЕДЗАКАЗ'!$D$10))</f>
        <v>#NAME?</v>
      </c>
      <c r="V1194" s="105" t="e">
        <f aca="false">P1194*U1194</f>
        <v>#NAME?</v>
      </c>
      <c r="W1194" s="105" t="e">
        <f aca="false">IF(EXACT(O1194,Y1194),M1194,M1194*(1-'Расчет Прайс'!$D$10))</f>
        <v>#NAME?</v>
      </c>
      <c r="X1194" s="105" t="e">
        <f aca="false">P1194*W1194</f>
        <v>#NAME?</v>
      </c>
      <c r="Y1194" s="106" t="s">
        <v>101</v>
      </c>
      <c r="Z1194" s="107" t="n">
        <f aca="false">IF(EXACT(O1194;Y1194);Q1194;0)</f>
        <v>0</v>
      </c>
      <c r="AA1194" s="107" t="n">
        <f aca="false">IF(Z1194=0;Q1194;0)</f>
        <v>0</v>
      </c>
      <c r="AB1194" s="108" t="e">
        <f aca="false">IF(U1194=0;"";L1194/U1194-1)</f>
        <v>#NAME?</v>
      </c>
      <c r="AC1194" s="108" t="e">
        <f aca="false">IF(W1194=0;"";L1194/W1194-1)</f>
        <v>#NAME?</v>
      </c>
    </row>
    <row collapsed="false" customFormat="false" customHeight="true" hidden="false" ht="50.1" outlineLevel="0" r="1195">
      <c r="A1195" s="88"/>
      <c r="B1195" s="88"/>
      <c r="C1195" s="89"/>
      <c r="D1195" s="89"/>
      <c r="E1195" s="90"/>
      <c r="F1195" s="91"/>
      <c r="G1195" s="92"/>
      <c r="H1195" s="93"/>
      <c r="I1195" s="94"/>
      <c r="J1195" s="95"/>
      <c r="K1195" s="96"/>
      <c r="L1195" s="97"/>
      <c r="M1195" s="98"/>
      <c r="N1195" s="99"/>
      <c r="O1195" s="100"/>
      <c r="P1195" s="101"/>
      <c r="Q1195" s="97" t="n">
        <f aca="false">P1195*M1195</f>
        <v>0</v>
      </c>
      <c r="R1195" s="102"/>
      <c r="S1195" s="103"/>
      <c r="T1195" s="109"/>
      <c r="U1195" s="105" t="e">
        <f aca="false">IF(EXACT(O1195,Y1195),M1195,M1195*(1-'Расчет ПРЕДЗАКАЗ'!$D$10))</f>
        <v>#NAME?</v>
      </c>
      <c r="V1195" s="105" t="e">
        <f aca="false">P1195*U1195</f>
        <v>#NAME?</v>
      </c>
      <c r="W1195" s="105" t="e">
        <f aca="false">IF(EXACT(O1195,Y1195),M1195,M1195*(1-'Расчет Прайс'!$D$10))</f>
        <v>#NAME?</v>
      </c>
      <c r="X1195" s="105" t="e">
        <f aca="false">P1195*W1195</f>
        <v>#NAME?</v>
      </c>
      <c r="Y1195" s="106" t="s">
        <v>101</v>
      </c>
      <c r="Z1195" s="107" t="n">
        <f aca="false">IF(EXACT(O1195;Y1195);Q1195;0)</f>
        <v>0</v>
      </c>
      <c r="AA1195" s="107" t="n">
        <f aca="false">IF(Z1195=0;Q1195;0)</f>
        <v>0</v>
      </c>
      <c r="AB1195" s="108" t="e">
        <f aca="false">IF(U1195=0;"";L1195/U1195-1)</f>
        <v>#NAME?</v>
      </c>
      <c r="AC1195" s="108" t="e">
        <f aca="false">IF(W1195=0;"";L1195/W1195-1)</f>
        <v>#NAME?</v>
      </c>
    </row>
    <row collapsed="false" customFormat="false" customHeight="true" hidden="false" ht="50.1" outlineLevel="0" r="1196">
      <c r="A1196" s="88"/>
      <c r="B1196" s="88"/>
      <c r="C1196" s="89"/>
      <c r="D1196" s="89"/>
      <c r="E1196" s="90"/>
      <c r="F1196" s="91"/>
      <c r="G1196" s="92"/>
      <c r="H1196" s="93"/>
      <c r="I1196" s="94"/>
      <c r="J1196" s="95"/>
      <c r="K1196" s="96"/>
      <c r="L1196" s="97"/>
      <c r="M1196" s="98"/>
      <c r="N1196" s="99"/>
      <c r="O1196" s="100"/>
      <c r="P1196" s="101"/>
      <c r="Q1196" s="97" t="n">
        <f aca="false">P1196*M1196</f>
        <v>0</v>
      </c>
      <c r="R1196" s="102"/>
      <c r="S1196" s="103"/>
      <c r="T1196" s="109"/>
      <c r="U1196" s="105" t="e">
        <f aca="false">IF(EXACT(O1196,Y1196),M1196,M1196*(1-'Расчет ПРЕДЗАКАЗ'!$D$10))</f>
        <v>#NAME?</v>
      </c>
      <c r="V1196" s="105" t="e">
        <f aca="false">P1196*U1196</f>
        <v>#NAME?</v>
      </c>
      <c r="W1196" s="105" t="e">
        <f aca="false">IF(EXACT(O1196,Y1196),M1196,M1196*(1-'Расчет Прайс'!$D$10))</f>
        <v>#NAME?</v>
      </c>
      <c r="X1196" s="105" t="e">
        <f aca="false">P1196*W1196</f>
        <v>#NAME?</v>
      </c>
      <c r="Y1196" s="106" t="s">
        <v>101</v>
      </c>
      <c r="Z1196" s="107" t="n">
        <f aca="false">IF(EXACT(O1196;Y1196);Q1196;0)</f>
        <v>0</v>
      </c>
      <c r="AA1196" s="107" t="n">
        <f aca="false">IF(Z1196=0;Q1196;0)</f>
        <v>0</v>
      </c>
      <c r="AB1196" s="108" t="e">
        <f aca="false">IF(U1196=0;"";L1196/U1196-1)</f>
        <v>#NAME?</v>
      </c>
      <c r="AC1196" s="108" t="e">
        <f aca="false">IF(W1196=0;"";L1196/W1196-1)</f>
        <v>#NAME?</v>
      </c>
    </row>
    <row collapsed="false" customFormat="false" customHeight="true" hidden="false" ht="50.1" outlineLevel="0" r="1197">
      <c r="A1197" s="88"/>
      <c r="B1197" s="88"/>
      <c r="C1197" s="89"/>
      <c r="D1197" s="89"/>
      <c r="E1197" s="90"/>
      <c r="F1197" s="91"/>
      <c r="G1197" s="92"/>
      <c r="H1197" s="93"/>
      <c r="I1197" s="94"/>
      <c r="J1197" s="95"/>
      <c r="K1197" s="96"/>
      <c r="L1197" s="97"/>
      <c r="M1197" s="98"/>
      <c r="N1197" s="99"/>
      <c r="O1197" s="100"/>
      <c r="P1197" s="101"/>
      <c r="Q1197" s="97" t="n">
        <f aca="false">P1197*M1197</f>
        <v>0</v>
      </c>
      <c r="R1197" s="102"/>
      <c r="S1197" s="103"/>
      <c r="T1197" s="109"/>
      <c r="U1197" s="105" t="e">
        <f aca="false">IF(EXACT(O1197,Y1197),M1197,M1197*(1-'Расчет ПРЕДЗАКАЗ'!$D$10))</f>
        <v>#NAME?</v>
      </c>
      <c r="V1197" s="105" t="e">
        <f aca="false">P1197*U1197</f>
        <v>#NAME?</v>
      </c>
      <c r="W1197" s="105" t="e">
        <f aca="false">IF(EXACT(O1197,Y1197),M1197,M1197*(1-'Расчет Прайс'!$D$10))</f>
        <v>#NAME?</v>
      </c>
      <c r="X1197" s="105" t="e">
        <f aca="false">P1197*W1197</f>
        <v>#NAME?</v>
      </c>
      <c r="Y1197" s="106" t="s">
        <v>101</v>
      </c>
      <c r="Z1197" s="107" t="n">
        <f aca="false">IF(EXACT(O1197;Y1197);Q1197;0)</f>
        <v>0</v>
      </c>
      <c r="AA1197" s="107" t="n">
        <f aca="false">IF(Z1197=0;Q1197;0)</f>
        <v>0</v>
      </c>
      <c r="AB1197" s="108" t="e">
        <f aca="false">IF(U1197=0;"";L1197/U1197-1)</f>
        <v>#NAME?</v>
      </c>
      <c r="AC1197" s="108" t="e">
        <f aca="false">IF(W1197=0;"";L1197/W1197-1)</f>
        <v>#NAME?</v>
      </c>
    </row>
    <row collapsed="false" customFormat="false" customHeight="true" hidden="false" ht="50.1" outlineLevel="0" r="1198">
      <c r="A1198" s="88"/>
      <c r="B1198" s="88"/>
      <c r="C1198" s="89"/>
      <c r="D1198" s="89"/>
      <c r="E1198" s="90"/>
      <c r="F1198" s="91"/>
      <c r="G1198" s="92"/>
      <c r="H1198" s="93"/>
      <c r="I1198" s="94"/>
      <c r="J1198" s="95"/>
      <c r="K1198" s="96"/>
      <c r="L1198" s="97"/>
      <c r="M1198" s="98"/>
      <c r="N1198" s="99"/>
      <c r="O1198" s="100"/>
      <c r="P1198" s="101"/>
      <c r="Q1198" s="97" t="n">
        <f aca="false">P1198*M1198</f>
        <v>0</v>
      </c>
      <c r="R1198" s="102"/>
      <c r="S1198" s="103"/>
      <c r="T1198" s="109"/>
      <c r="U1198" s="105" t="e">
        <f aca="false">IF(EXACT(O1198,Y1198),M1198,M1198*(1-'Расчет ПРЕДЗАКАЗ'!$D$10))</f>
        <v>#NAME?</v>
      </c>
      <c r="V1198" s="105" t="e">
        <f aca="false">P1198*U1198</f>
        <v>#NAME?</v>
      </c>
      <c r="W1198" s="105" t="e">
        <f aca="false">IF(EXACT(O1198,Y1198),M1198,M1198*(1-'Расчет Прайс'!$D$10))</f>
        <v>#NAME?</v>
      </c>
      <c r="X1198" s="105" t="e">
        <f aca="false">P1198*W1198</f>
        <v>#NAME?</v>
      </c>
      <c r="Y1198" s="106" t="s">
        <v>101</v>
      </c>
      <c r="Z1198" s="107" t="n">
        <f aca="false">IF(EXACT(O1198;Y1198);Q1198;0)</f>
        <v>0</v>
      </c>
      <c r="AA1198" s="107" t="n">
        <f aca="false">IF(Z1198=0;Q1198;0)</f>
        <v>0</v>
      </c>
      <c r="AB1198" s="108" t="e">
        <f aca="false">IF(U1198=0;"";L1198/U1198-1)</f>
        <v>#NAME?</v>
      </c>
      <c r="AC1198" s="108" t="e">
        <f aca="false">IF(W1198=0;"";L1198/W1198-1)</f>
        <v>#NAME?</v>
      </c>
    </row>
    <row collapsed="false" customFormat="false" customHeight="true" hidden="false" ht="50.1" outlineLevel="0" r="1199">
      <c r="A1199" s="88"/>
      <c r="B1199" s="88"/>
      <c r="C1199" s="89"/>
      <c r="D1199" s="89"/>
      <c r="E1199" s="90"/>
      <c r="F1199" s="91"/>
      <c r="G1199" s="92"/>
      <c r="H1199" s="93"/>
      <c r="I1199" s="94"/>
      <c r="J1199" s="95"/>
      <c r="K1199" s="96"/>
      <c r="L1199" s="97"/>
      <c r="M1199" s="98"/>
      <c r="N1199" s="99"/>
      <c r="O1199" s="100"/>
      <c r="P1199" s="101"/>
      <c r="Q1199" s="97" t="n">
        <f aca="false">P1199*M1199</f>
        <v>0</v>
      </c>
      <c r="R1199" s="102"/>
      <c r="S1199" s="103"/>
      <c r="T1199" s="109"/>
      <c r="U1199" s="105" t="e">
        <f aca="false">IF(EXACT(O1199,Y1199),M1199,M1199*(1-'Расчет ПРЕДЗАКАЗ'!$D$10))</f>
        <v>#NAME?</v>
      </c>
      <c r="V1199" s="105" t="e">
        <f aca="false">P1199*U1199</f>
        <v>#NAME?</v>
      </c>
      <c r="W1199" s="105" t="e">
        <f aca="false">IF(EXACT(O1199,Y1199),M1199,M1199*(1-'Расчет Прайс'!$D$10))</f>
        <v>#NAME?</v>
      </c>
      <c r="X1199" s="105" t="e">
        <f aca="false">P1199*W1199</f>
        <v>#NAME?</v>
      </c>
      <c r="Y1199" s="106" t="s">
        <v>101</v>
      </c>
      <c r="Z1199" s="107" t="n">
        <f aca="false">IF(EXACT(O1199;Y1199);Q1199;0)</f>
        <v>0</v>
      </c>
      <c r="AA1199" s="107" t="n">
        <f aca="false">IF(Z1199=0;Q1199;0)</f>
        <v>0</v>
      </c>
      <c r="AB1199" s="108" t="e">
        <f aca="false">IF(U1199=0;"";L1199/U1199-1)</f>
        <v>#NAME?</v>
      </c>
      <c r="AC1199" s="108" t="e">
        <f aca="false">IF(W1199=0;"";L1199/W1199-1)</f>
        <v>#NAME?</v>
      </c>
    </row>
    <row collapsed="false" customFormat="false" customHeight="true" hidden="false" ht="50.1" outlineLevel="0" r="1200">
      <c r="A1200" s="88"/>
      <c r="B1200" s="88"/>
      <c r="C1200" s="89"/>
      <c r="D1200" s="89"/>
      <c r="E1200" s="90"/>
      <c r="F1200" s="91"/>
      <c r="G1200" s="92"/>
      <c r="H1200" s="93"/>
      <c r="I1200" s="94"/>
      <c r="J1200" s="95"/>
      <c r="K1200" s="96"/>
      <c r="L1200" s="97"/>
      <c r="M1200" s="98"/>
      <c r="N1200" s="99"/>
      <c r="O1200" s="100"/>
      <c r="P1200" s="101"/>
      <c r="Q1200" s="97" t="n">
        <f aca="false">P1200*M1200</f>
        <v>0</v>
      </c>
      <c r="R1200" s="102"/>
      <c r="S1200" s="103"/>
      <c r="T1200" s="109"/>
      <c r="U1200" s="105" t="e">
        <f aca="false">IF(EXACT(O1200,Y1200),M1200,M1200*(1-'Расчет ПРЕДЗАКАЗ'!$D$10))</f>
        <v>#NAME?</v>
      </c>
      <c r="V1200" s="105" t="e">
        <f aca="false">P1200*U1200</f>
        <v>#NAME?</v>
      </c>
      <c r="W1200" s="105" t="e">
        <f aca="false">IF(EXACT(O1200,Y1200),M1200,M1200*(1-'Расчет Прайс'!$D$10))</f>
        <v>#NAME?</v>
      </c>
      <c r="X1200" s="105" t="e">
        <f aca="false">P1200*W1200</f>
        <v>#NAME?</v>
      </c>
      <c r="Y1200" s="106" t="s">
        <v>101</v>
      </c>
      <c r="Z1200" s="107" t="n">
        <f aca="false">IF(EXACT(O1200;Y1200);Q1200;0)</f>
        <v>0</v>
      </c>
      <c r="AA1200" s="107" t="n">
        <f aca="false">IF(Z1200=0;Q1200;0)</f>
        <v>0</v>
      </c>
      <c r="AB1200" s="108" t="e">
        <f aca="false">IF(U1200=0;"";L1200/U1200-1)</f>
        <v>#NAME?</v>
      </c>
      <c r="AC1200" s="108" t="e">
        <f aca="false">IF(W1200=0;"";L1200/W1200-1)</f>
        <v>#NAME?</v>
      </c>
    </row>
    <row collapsed="false" customFormat="false" customHeight="true" hidden="false" ht="50.1" outlineLevel="0" r="1201">
      <c r="A1201" s="88"/>
      <c r="B1201" s="88"/>
      <c r="C1201" s="89"/>
      <c r="D1201" s="89"/>
      <c r="E1201" s="90"/>
      <c r="F1201" s="91"/>
      <c r="G1201" s="92"/>
      <c r="H1201" s="93"/>
      <c r="I1201" s="94"/>
      <c r="J1201" s="95"/>
      <c r="K1201" s="96"/>
      <c r="L1201" s="97"/>
      <c r="M1201" s="98"/>
      <c r="N1201" s="112"/>
      <c r="O1201" s="100"/>
      <c r="P1201" s="101"/>
      <c r="Q1201" s="97" t="n">
        <f aca="false">P1201*M1201</f>
        <v>0</v>
      </c>
      <c r="R1201" s="110"/>
      <c r="S1201" s="103"/>
      <c r="T1201" s="111"/>
      <c r="U1201" s="105" t="e">
        <f aca="false">IF(EXACT(O1201,Y1201),M1201,M1201*(1-'Расчет ПРЕДЗАКАЗ'!$D$10))</f>
        <v>#NAME?</v>
      </c>
      <c r="V1201" s="105" t="e">
        <f aca="false">P1201*U1201</f>
        <v>#NAME?</v>
      </c>
      <c r="W1201" s="105" t="e">
        <f aca="false">IF(EXACT(O1201,Y1201),M1201,M1201*(1-'Расчет Прайс'!$D$10))</f>
        <v>#NAME?</v>
      </c>
      <c r="X1201" s="105" t="e">
        <f aca="false">P1201*W1201</f>
        <v>#NAME?</v>
      </c>
      <c r="Y1201" s="106" t="s">
        <v>101</v>
      </c>
      <c r="Z1201" s="107" t="n">
        <f aca="false">IF(EXACT(O1201;Y1201);Q1201;0)</f>
        <v>0</v>
      </c>
      <c r="AA1201" s="107" t="n">
        <f aca="false">IF(Z1201=0;Q1201;0)</f>
        <v>0</v>
      </c>
      <c r="AB1201" s="108" t="e">
        <f aca="false">IF(U1201=0;"";L1201/U1201-1)</f>
        <v>#NAME?</v>
      </c>
      <c r="AC1201" s="108" t="e">
        <f aca="false">IF(W1201=0;"";L1201/W1201-1)</f>
        <v>#NAME?</v>
      </c>
    </row>
    <row collapsed="false" customFormat="false" customHeight="true" hidden="false" ht="50.1" outlineLevel="0" r="1202">
      <c r="A1202" s="88"/>
      <c r="B1202" s="88"/>
      <c r="C1202" s="89"/>
      <c r="D1202" s="89"/>
      <c r="E1202" s="90"/>
      <c r="F1202" s="91"/>
      <c r="G1202" s="92"/>
      <c r="H1202" s="93"/>
      <c r="I1202" s="94"/>
      <c r="J1202" s="95"/>
      <c r="K1202" s="96"/>
      <c r="L1202" s="97"/>
      <c r="M1202" s="98"/>
      <c r="N1202" s="112"/>
      <c r="O1202" s="100"/>
      <c r="P1202" s="101"/>
      <c r="Q1202" s="97" t="n">
        <f aca="false">P1202*M1202</f>
        <v>0</v>
      </c>
      <c r="R1202" s="110"/>
      <c r="S1202" s="103"/>
      <c r="T1202" s="111"/>
      <c r="U1202" s="105" t="e">
        <f aca="false">IF(EXACT(O1202,Y1202),M1202,M1202*(1-'Расчет ПРЕДЗАКАЗ'!$D$10))</f>
        <v>#NAME?</v>
      </c>
      <c r="V1202" s="105" t="e">
        <f aca="false">P1202*U1202</f>
        <v>#NAME?</v>
      </c>
      <c r="W1202" s="105" t="e">
        <f aca="false">IF(EXACT(O1202,Y1202),M1202,M1202*(1-'Расчет Прайс'!$D$10))</f>
        <v>#NAME?</v>
      </c>
      <c r="X1202" s="105" t="e">
        <f aca="false">P1202*W1202</f>
        <v>#NAME?</v>
      </c>
      <c r="Y1202" s="106" t="s">
        <v>101</v>
      </c>
      <c r="Z1202" s="107" t="n">
        <f aca="false">IF(EXACT(O1202;Y1202);Q1202;0)</f>
        <v>0</v>
      </c>
      <c r="AA1202" s="107" t="n">
        <f aca="false">IF(Z1202=0;Q1202;0)</f>
        <v>0</v>
      </c>
      <c r="AB1202" s="108" t="e">
        <f aca="false">IF(U1202=0;"";L1202/U1202-1)</f>
        <v>#NAME?</v>
      </c>
      <c r="AC1202" s="108" t="e">
        <f aca="false">IF(W1202=0;"";L1202/W1202-1)</f>
        <v>#NAME?</v>
      </c>
    </row>
    <row collapsed="false" customFormat="false" customHeight="true" hidden="false" ht="50.1" outlineLevel="0" r="1203">
      <c r="A1203" s="88"/>
      <c r="B1203" s="88"/>
      <c r="C1203" s="89"/>
      <c r="D1203" s="89"/>
      <c r="E1203" s="90"/>
      <c r="F1203" s="91"/>
      <c r="G1203" s="92"/>
      <c r="H1203" s="93"/>
      <c r="I1203" s="94"/>
      <c r="J1203" s="95"/>
      <c r="K1203" s="96"/>
      <c r="L1203" s="97"/>
      <c r="M1203" s="98"/>
      <c r="N1203" s="110"/>
      <c r="O1203" s="100"/>
      <c r="P1203" s="101"/>
      <c r="Q1203" s="97" t="n">
        <f aca="false">P1203*M1203</f>
        <v>0</v>
      </c>
      <c r="R1203" s="110"/>
      <c r="S1203" s="103"/>
      <c r="T1203" s="111"/>
      <c r="U1203" s="105" t="e">
        <f aca="false">IF(EXACT(O1203,Y1203),M1203,M1203*(1-'Расчет ПРЕДЗАКАЗ'!$D$10))</f>
        <v>#NAME?</v>
      </c>
      <c r="V1203" s="105" t="e">
        <f aca="false">P1203*U1203</f>
        <v>#NAME?</v>
      </c>
      <c r="W1203" s="105" t="e">
        <f aca="false">IF(EXACT(O1203,Y1203),M1203,M1203*(1-'Расчет Прайс'!$D$10))</f>
        <v>#NAME?</v>
      </c>
      <c r="X1203" s="105" t="e">
        <f aca="false">P1203*W1203</f>
        <v>#NAME?</v>
      </c>
      <c r="Y1203" s="106" t="s">
        <v>101</v>
      </c>
      <c r="Z1203" s="107" t="n">
        <f aca="false">IF(EXACT(O1203;Y1203);Q1203;0)</f>
        <v>0</v>
      </c>
      <c r="AA1203" s="107" t="n">
        <f aca="false">IF(Z1203=0;Q1203;0)</f>
        <v>0</v>
      </c>
      <c r="AB1203" s="108" t="e">
        <f aca="false">IF(U1203=0;"";L1203/U1203-1)</f>
        <v>#NAME?</v>
      </c>
      <c r="AC1203" s="108" t="e">
        <f aca="false">IF(W1203=0;"";L1203/W1203-1)</f>
        <v>#NAME?</v>
      </c>
    </row>
    <row collapsed="false" customFormat="false" customHeight="true" hidden="false" ht="50.1" outlineLevel="0" r="1204">
      <c r="A1204" s="88"/>
      <c r="B1204" s="88"/>
      <c r="C1204" s="89"/>
      <c r="D1204" s="89"/>
      <c r="E1204" s="90"/>
      <c r="F1204" s="91"/>
      <c r="G1204" s="92"/>
      <c r="H1204" s="93"/>
      <c r="I1204" s="94"/>
      <c r="J1204" s="95"/>
      <c r="K1204" s="96"/>
      <c r="L1204" s="97"/>
      <c r="M1204" s="98"/>
      <c r="N1204" s="110"/>
      <c r="O1204" s="100"/>
      <c r="P1204" s="101"/>
      <c r="Q1204" s="97" t="n">
        <f aca="false">P1204*M1204</f>
        <v>0</v>
      </c>
      <c r="R1204" s="110"/>
      <c r="S1204" s="103"/>
      <c r="T1204" s="111"/>
      <c r="U1204" s="105" t="e">
        <f aca="false">IF(EXACT(O1204,Y1204),M1204,M1204*(1-'Расчет ПРЕДЗАКАЗ'!$D$10))</f>
        <v>#NAME?</v>
      </c>
      <c r="V1204" s="105" t="e">
        <f aca="false">P1204*U1204</f>
        <v>#NAME?</v>
      </c>
      <c r="W1204" s="105" t="e">
        <f aca="false">IF(EXACT(O1204,Y1204),M1204,M1204*(1-'Расчет Прайс'!$D$10))</f>
        <v>#NAME?</v>
      </c>
      <c r="X1204" s="105" t="e">
        <f aca="false">P1204*W1204</f>
        <v>#NAME?</v>
      </c>
      <c r="Y1204" s="106" t="s">
        <v>101</v>
      </c>
      <c r="Z1204" s="107" t="n">
        <f aca="false">IF(EXACT(O1204;Y1204);Q1204;0)</f>
        <v>0</v>
      </c>
      <c r="AA1204" s="107" t="n">
        <f aca="false">IF(Z1204=0;Q1204;0)</f>
        <v>0</v>
      </c>
      <c r="AB1204" s="108" t="e">
        <f aca="false">IF(U1204=0;"";L1204/U1204-1)</f>
        <v>#NAME?</v>
      </c>
      <c r="AC1204" s="108" t="e">
        <f aca="false">IF(W1204=0;"";L1204/W1204-1)</f>
        <v>#NAME?</v>
      </c>
    </row>
    <row collapsed="false" customFormat="false" customHeight="true" hidden="false" ht="50.1" outlineLevel="0" r="1205">
      <c r="A1205" s="88"/>
      <c r="B1205" s="88"/>
      <c r="C1205" s="89"/>
      <c r="D1205" s="89"/>
      <c r="E1205" s="90"/>
      <c r="F1205" s="91"/>
      <c r="G1205" s="92"/>
      <c r="H1205" s="93"/>
      <c r="I1205" s="94"/>
      <c r="J1205" s="95"/>
      <c r="K1205" s="96"/>
      <c r="L1205" s="97"/>
      <c r="M1205" s="98"/>
      <c r="N1205" s="110"/>
      <c r="O1205" s="100"/>
      <c r="P1205" s="101"/>
      <c r="Q1205" s="97" t="n">
        <f aca="false">P1205*M1205</f>
        <v>0</v>
      </c>
      <c r="R1205" s="110"/>
      <c r="S1205" s="103"/>
      <c r="T1205" s="111"/>
      <c r="U1205" s="105" t="e">
        <f aca="false">IF(EXACT(O1205,Y1205),M1205,M1205*(1-'Расчет ПРЕДЗАКАЗ'!$D$10))</f>
        <v>#NAME?</v>
      </c>
      <c r="V1205" s="105" t="e">
        <f aca="false">P1205*U1205</f>
        <v>#NAME?</v>
      </c>
      <c r="W1205" s="105" t="e">
        <f aca="false">IF(EXACT(O1205,Y1205),M1205,M1205*(1-'Расчет Прайс'!$D$10))</f>
        <v>#NAME?</v>
      </c>
      <c r="X1205" s="105" t="e">
        <f aca="false">P1205*W1205</f>
        <v>#NAME?</v>
      </c>
      <c r="Y1205" s="106" t="s">
        <v>101</v>
      </c>
      <c r="Z1205" s="107" t="n">
        <f aca="false">IF(EXACT(O1205;Y1205);Q1205;0)</f>
        <v>0</v>
      </c>
      <c r="AA1205" s="107" t="n">
        <f aca="false">IF(Z1205=0;Q1205;0)</f>
        <v>0</v>
      </c>
      <c r="AB1205" s="108" t="e">
        <f aca="false">IF(U1205=0;"";L1205/U1205-1)</f>
        <v>#NAME?</v>
      </c>
      <c r="AC1205" s="108" t="e">
        <f aca="false">IF(W1205=0;"";L1205/W1205-1)</f>
        <v>#NAME?</v>
      </c>
    </row>
    <row collapsed="false" customFormat="false" customHeight="true" hidden="false" ht="50.1" outlineLevel="0" r="1206">
      <c r="A1206" s="88"/>
      <c r="B1206" s="88"/>
      <c r="C1206" s="89"/>
      <c r="D1206" s="89"/>
      <c r="E1206" s="90"/>
      <c r="F1206" s="91"/>
      <c r="G1206" s="92"/>
      <c r="H1206" s="93"/>
      <c r="I1206" s="94"/>
      <c r="J1206" s="95"/>
      <c r="K1206" s="96"/>
      <c r="L1206" s="97"/>
      <c r="M1206" s="98"/>
      <c r="N1206" s="110"/>
      <c r="O1206" s="100"/>
      <c r="P1206" s="101"/>
      <c r="Q1206" s="97" t="n">
        <f aca="false">P1206*M1206</f>
        <v>0</v>
      </c>
      <c r="R1206" s="110"/>
      <c r="S1206" s="103"/>
      <c r="T1206" s="111"/>
      <c r="U1206" s="105" t="e">
        <f aca="false">IF(EXACT(O1206,Y1206),M1206,M1206*(1-'Расчет ПРЕДЗАКАЗ'!$D$10))</f>
        <v>#NAME?</v>
      </c>
      <c r="V1206" s="105" t="e">
        <f aca="false">P1206*U1206</f>
        <v>#NAME?</v>
      </c>
      <c r="W1206" s="105" t="e">
        <f aca="false">IF(EXACT(O1206,Y1206),M1206,M1206*(1-'Расчет Прайс'!$D$10))</f>
        <v>#NAME?</v>
      </c>
      <c r="X1206" s="105" t="e">
        <f aca="false">P1206*W1206</f>
        <v>#NAME?</v>
      </c>
      <c r="Y1206" s="106" t="s">
        <v>101</v>
      </c>
      <c r="Z1206" s="107" t="n">
        <f aca="false">IF(EXACT(O1206;Y1206);Q1206;0)</f>
        <v>0</v>
      </c>
      <c r="AA1206" s="107" t="n">
        <f aca="false">IF(Z1206=0;Q1206;0)</f>
        <v>0</v>
      </c>
      <c r="AB1206" s="108" t="e">
        <f aca="false">IF(U1206=0;"";L1206/U1206-1)</f>
        <v>#NAME?</v>
      </c>
      <c r="AC1206" s="108" t="e">
        <f aca="false">IF(W1206=0;"";L1206/W1206-1)</f>
        <v>#NAME?</v>
      </c>
    </row>
    <row collapsed="false" customFormat="false" customHeight="true" hidden="false" ht="11.25" outlineLevel="0" r="1207"/>
    <row collapsed="false" customFormat="false" customHeight="true" hidden="false" ht="50.1" outlineLevel="0" r="1208">
      <c r="A1208" s="88" t="n">
        <v>238</v>
      </c>
      <c r="B1208" s="88" t="s">
        <v>803</v>
      </c>
      <c r="C1208" s="89" t="s">
        <v>804</v>
      </c>
      <c r="D1208" s="89" t="s">
        <v>93</v>
      </c>
      <c r="E1208" s="90" t="s">
        <v>93</v>
      </c>
      <c r="F1208" s="91" t="s">
        <v>805</v>
      </c>
      <c r="G1208" s="92" t="s">
        <v>806</v>
      </c>
      <c r="H1208" s="93" t="s">
        <v>807</v>
      </c>
      <c r="I1208" s="94" t="s">
        <v>808</v>
      </c>
      <c r="J1208" s="95" t="s">
        <v>98</v>
      </c>
      <c r="K1208" s="96" t="s">
        <v>99</v>
      </c>
      <c r="L1208" s="97" t="n">
        <v>10400</v>
      </c>
      <c r="M1208" s="98" t="n">
        <v>5777</v>
      </c>
      <c r="N1208" s="99" t="s">
        <v>809</v>
      </c>
      <c r="O1208" s="100" t="s">
        <v>101</v>
      </c>
      <c r="P1208" s="101"/>
      <c r="Q1208" s="97" t="n">
        <f aca="false">P1208*M1208</f>
        <v>0</v>
      </c>
      <c r="R1208" s="102"/>
      <c r="S1208" s="103" t="n">
        <v>36</v>
      </c>
      <c r="T1208" s="104"/>
      <c r="U1208" s="105" t="n">
        <f aca="false">IF(EXACT(O1208,Y1208),M1208,M1208*(1-'Расчет ПРЕДЗАКАЗ'!$D$10))</f>
        <v>5777</v>
      </c>
      <c r="V1208" s="105" t="n">
        <f aca="false">P1208*U1208</f>
        <v>0</v>
      </c>
      <c r="W1208" s="105" t="n">
        <f aca="false">IF(EXACT(O1208,Y1208),M1208,M1208*(1-'Расчет Прайс'!$D$10))</f>
        <v>5777</v>
      </c>
      <c r="X1208" s="105" t="n">
        <f aca="false">P1208*W1208</f>
        <v>0</v>
      </c>
      <c r="Y1208" s="106" t="s">
        <v>101</v>
      </c>
      <c r="Z1208" s="107" t="n">
        <f aca="false">IF(EXACT(O1208;Y1208);Q1208;0)</f>
        <v>0</v>
      </c>
      <c r="AA1208" s="107" t="n">
        <f aca="false">IF(Z1208=0;Q1208;0)</f>
        <v>0</v>
      </c>
      <c r="AB1208" s="108" t="n">
        <f aca="false">IF(U1208=0,"",L1208/U1208-1)</f>
        <v>0.800242340315043</v>
      </c>
      <c r="AC1208" s="108" t="n">
        <f aca="false">IF(W1208=0,"",L1208/W1208-1)</f>
        <v>0.800242340315043</v>
      </c>
    </row>
    <row collapsed="false" customFormat="false" customHeight="true" hidden="false" ht="50.1" outlineLevel="0" r="1209">
      <c r="A1209" s="88"/>
      <c r="B1209" s="88"/>
      <c r="C1209" s="89"/>
      <c r="D1209" s="89"/>
      <c r="E1209" s="90"/>
      <c r="F1209" s="91"/>
      <c r="G1209" s="92"/>
      <c r="H1209" s="93"/>
      <c r="I1209" s="94"/>
      <c r="J1209" s="95"/>
      <c r="K1209" s="96" t="s">
        <v>123</v>
      </c>
      <c r="L1209" s="97" t="n">
        <v>10400</v>
      </c>
      <c r="M1209" s="98" t="n">
        <v>5777</v>
      </c>
      <c r="N1209" s="99" t="s">
        <v>810</v>
      </c>
      <c r="O1209" s="100" t="s">
        <v>101</v>
      </c>
      <c r="P1209" s="101"/>
      <c r="Q1209" s="97" t="n">
        <f aca="false">P1209*M1209</f>
        <v>0</v>
      </c>
      <c r="R1209" s="102"/>
      <c r="S1209" s="103" t="n">
        <v>21</v>
      </c>
      <c r="T1209" s="109"/>
      <c r="U1209" s="105" t="n">
        <f aca="false">IF(EXACT(O1209,Y1209),M1209,M1209*(1-'Расчет ПРЕДЗАКАЗ'!$D$10))</f>
        <v>5777</v>
      </c>
      <c r="V1209" s="105" t="n">
        <f aca="false">P1209*U1209</f>
        <v>0</v>
      </c>
      <c r="W1209" s="105" t="n">
        <f aca="false">IF(EXACT(O1209,Y1209),M1209,M1209*(1-'Расчет Прайс'!$D$10))</f>
        <v>5777</v>
      </c>
      <c r="X1209" s="105" t="n">
        <f aca="false">P1209*W1209</f>
        <v>0</v>
      </c>
      <c r="Y1209" s="106" t="s">
        <v>101</v>
      </c>
      <c r="Z1209" s="107" t="n">
        <f aca="false">IF(EXACT(O1209;Y1209);Q1209;0)</f>
        <v>0</v>
      </c>
      <c r="AA1209" s="107" t="n">
        <f aca="false">IF(Z1209=0;Q1209;0)</f>
        <v>0</v>
      </c>
      <c r="AB1209" s="108" t="n">
        <f aca="false">IF(U1209=0;"";L1209/U1209-1)</f>
        <v>0.800242340315042</v>
      </c>
      <c r="AC1209" s="108" t="n">
        <f aca="false">IF(W1209=0;"";L1209/W1209-1)</f>
        <v>0.800242340315042</v>
      </c>
    </row>
    <row collapsed="false" customFormat="false" customHeight="true" hidden="false" ht="50.1" outlineLevel="0" r="1210">
      <c r="A1210" s="88"/>
      <c r="B1210" s="88"/>
      <c r="C1210" s="89"/>
      <c r="D1210" s="89"/>
      <c r="E1210" s="90"/>
      <c r="F1210" s="91"/>
      <c r="G1210" s="92"/>
      <c r="H1210" s="93"/>
      <c r="I1210" s="94"/>
      <c r="J1210" s="95"/>
      <c r="K1210" s="96" t="s">
        <v>106</v>
      </c>
      <c r="L1210" s="97" t="n">
        <v>10400</v>
      </c>
      <c r="M1210" s="98" t="n">
        <v>5777</v>
      </c>
      <c r="N1210" s="99" t="s">
        <v>811</v>
      </c>
      <c r="O1210" s="100" t="s">
        <v>101</v>
      </c>
      <c r="P1210" s="101"/>
      <c r="Q1210" s="97" t="n">
        <f aca="false">P1210*M1210</f>
        <v>0</v>
      </c>
      <c r="R1210" s="102"/>
      <c r="S1210" s="103" t="n">
        <v>3</v>
      </c>
      <c r="T1210" s="109"/>
      <c r="U1210" s="105" t="n">
        <f aca="false">IF(EXACT(O1210,Y1210),M1210,M1210*(1-'Расчет ПРЕДЗАКАЗ'!$D$10))</f>
        <v>5777</v>
      </c>
      <c r="V1210" s="105" t="n">
        <f aca="false">P1210*U1210</f>
        <v>0</v>
      </c>
      <c r="W1210" s="105" t="n">
        <f aca="false">IF(EXACT(O1210,Y1210),M1210,M1210*(1-'Расчет Прайс'!$D$10))</f>
        <v>5777</v>
      </c>
      <c r="X1210" s="105" t="n">
        <f aca="false">P1210*W1210</f>
        <v>0</v>
      </c>
      <c r="Y1210" s="106" t="s">
        <v>101</v>
      </c>
      <c r="Z1210" s="107" t="n">
        <f aca="false">IF(EXACT(O1210;Y1210);Q1210;0)</f>
        <v>0</v>
      </c>
      <c r="AA1210" s="107" t="n">
        <f aca="false">IF(Z1210=0;Q1210;0)</f>
        <v>0</v>
      </c>
      <c r="AB1210" s="108" t="n">
        <f aca="false">IF(U1210=0;"";L1210/U1210-1)</f>
        <v>0.800242340315042</v>
      </c>
      <c r="AC1210" s="108" t="n">
        <f aca="false">IF(W1210=0;"";L1210/W1210-1)</f>
        <v>0.800242340315042</v>
      </c>
    </row>
    <row collapsed="false" customFormat="false" customHeight="true" hidden="false" ht="50.1" outlineLevel="0" r="1211">
      <c r="A1211" s="88"/>
      <c r="B1211" s="88"/>
      <c r="C1211" s="89"/>
      <c r="D1211" s="89"/>
      <c r="E1211" s="90"/>
      <c r="F1211" s="91"/>
      <c r="G1211" s="92"/>
      <c r="H1211" s="93"/>
      <c r="I1211" s="94"/>
      <c r="J1211" s="95"/>
      <c r="K1211" s="96" t="s">
        <v>108</v>
      </c>
      <c r="L1211" s="97" t="n">
        <v>10400</v>
      </c>
      <c r="M1211" s="98" t="n">
        <v>5777</v>
      </c>
      <c r="N1211" s="99" t="s">
        <v>812</v>
      </c>
      <c r="O1211" s="100" t="s">
        <v>101</v>
      </c>
      <c r="P1211" s="101"/>
      <c r="Q1211" s="97" t="n">
        <f aca="false">P1211*M1211</f>
        <v>0</v>
      </c>
      <c r="R1211" s="102"/>
      <c r="S1211" s="103" t="n">
        <v>19</v>
      </c>
      <c r="T1211" s="109"/>
      <c r="U1211" s="105" t="n">
        <f aca="false">IF(EXACT(O1211,Y1211),M1211,M1211*(1-'Расчет ПРЕДЗАКАЗ'!$D$10))</f>
        <v>5777</v>
      </c>
      <c r="V1211" s="105" t="n">
        <f aca="false">P1211*U1211</f>
        <v>0</v>
      </c>
      <c r="W1211" s="105" t="n">
        <f aca="false">IF(EXACT(O1211,Y1211),M1211,M1211*(1-'Расчет Прайс'!$D$10))</f>
        <v>5777</v>
      </c>
      <c r="X1211" s="105" t="n">
        <f aca="false">P1211*W1211</f>
        <v>0</v>
      </c>
      <c r="Y1211" s="106" t="s">
        <v>101</v>
      </c>
      <c r="Z1211" s="107" t="n">
        <f aca="false">IF(EXACT(O1211;Y1211);Q1211;0)</f>
        <v>0</v>
      </c>
      <c r="AA1211" s="107" t="n">
        <f aca="false">IF(Z1211=0;Q1211;0)</f>
        <v>0</v>
      </c>
      <c r="AB1211" s="108" t="n">
        <f aca="false">IF(U1211=0;"";L1211/U1211-1)</f>
        <v>0.800242340315042</v>
      </c>
      <c r="AC1211" s="108" t="n">
        <f aca="false">IF(W1211=0;"";L1211/W1211-1)</f>
        <v>0.800242340315042</v>
      </c>
    </row>
    <row collapsed="false" customFormat="false" customHeight="true" hidden="false" ht="50.1" outlineLevel="0" r="1212">
      <c r="A1212" s="88"/>
      <c r="B1212" s="88"/>
      <c r="C1212" s="89"/>
      <c r="D1212" s="89"/>
      <c r="E1212" s="90"/>
      <c r="F1212" s="91"/>
      <c r="G1212" s="92"/>
      <c r="H1212" s="93"/>
      <c r="I1212" s="94"/>
      <c r="J1212" s="95"/>
      <c r="K1212" s="96" t="s">
        <v>110</v>
      </c>
      <c r="L1212" s="97" t="n">
        <v>10400</v>
      </c>
      <c r="M1212" s="98" t="n">
        <v>5777</v>
      </c>
      <c r="N1212" s="99" t="s">
        <v>813</v>
      </c>
      <c r="O1212" s="100" t="s">
        <v>101</v>
      </c>
      <c r="P1212" s="101"/>
      <c r="Q1212" s="97" t="n">
        <f aca="false">P1212*M1212</f>
        <v>0</v>
      </c>
      <c r="R1212" s="102"/>
      <c r="S1212" s="103" t="n">
        <v>27</v>
      </c>
      <c r="T1212" s="109"/>
      <c r="U1212" s="105" t="n">
        <f aca="false">IF(EXACT(O1212,Y1212),M1212,M1212*(1-'Расчет ПРЕДЗАКАЗ'!$D$10))</f>
        <v>5777</v>
      </c>
      <c r="V1212" s="105" t="n">
        <f aca="false">P1212*U1212</f>
        <v>0</v>
      </c>
      <c r="W1212" s="105" t="n">
        <f aca="false">IF(EXACT(O1212,Y1212),M1212,M1212*(1-'Расчет Прайс'!$D$10))</f>
        <v>5777</v>
      </c>
      <c r="X1212" s="105" t="n">
        <f aca="false">P1212*W1212</f>
        <v>0</v>
      </c>
      <c r="Y1212" s="106" t="s">
        <v>101</v>
      </c>
      <c r="Z1212" s="107" t="n">
        <f aca="false">IF(EXACT(O1212;Y1212);Q1212;0)</f>
        <v>0</v>
      </c>
      <c r="AA1212" s="107" t="n">
        <f aca="false">IF(Z1212=0;Q1212;0)</f>
        <v>0</v>
      </c>
      <c r="AB1212" s="108" t="n">
        <f aca="false">IF(U1212=0;"";L1212/U1212-1)</f>
        <v>0.800242340315042</v>
      </c>
      <c r="AC1212" s="108" t="n">
        <f aca="false">IF(W1212=0;"";L1212/W1212-1)</f>
        <v>0.800242340315042</v>
      </c>
    </row>
    <row collapsed="false" customFormat="false" customHeight="true" hidden="false" ht="50.1" outlineLevel="0" r="1213">
      <c r="A1213" s="88"/>
      <c r="B1213" s="88"/>
      <c r="C1213" s="89"/>
      <c r="D1213" s="89"/>
      <c r="E1213" s="90"/>
      <c r="F1213" s="91"/>
      <c r="G1213" s="92"/>
      <c r="H1213" s="93"/>
      <c r="I1213" s="94"/>
      <c r="J1213" s="95"/>
      <c r="K1213" s="96" t="s">
        <v>112</v>
      </c>
      <c r="L1213" s="97" t="n">
        <v>10400</v>
      </c>
      <c r="M1213" s="98" t="n">
        <v>5777</v>
      </c>
      <c r="N1213" s="99" t="s">
        <v>814</v>
      </c>
      <c r="O1213" s="100" t="s">
        <v>101</v>
      </c>
      <c r="P1213" s="101"/>
      <c r="Q1213" s="97" t="n">
        <f aca="false">P1213*M1213</f>
        <v>0</v>
      </c>
      <c r="R1213" s="102"/>
      <c r="S1213" s="103" t="n">
        <v>2</v>
      </c>
      <c r="T1213" s="109"/>
      <c r="U1213" s="105" t="n">
        <f aca="false">IF(EXACT(O1213,Y1213),M1213,M1213*(1-'Расчет ПРЕДЗАКАЗ'!$D$10))</f>
        <v>5777</v>
      </c>
      <c r="V1213" s="105" t="n">
        <f aca="false">P1213*U1213</f>
        <v>0</v>
      </c>
      <c r="W1213" s="105" t="n">
        <f aca="false">IF(EXACT(O1213,Y1213),M1213,M1213*(1-'Расчет Прайс'!$D$10))</f>
        <v>5777</v>
      </c>
      <c r="X1213" s="105" t="n">
        <f aca="false">P1213*W1213</f>
        <v>0</v>
      </c>
      <c r="Y1213" s="106" t="s">
        <v>101</v>
      </c>
      <c r="Z1213" s="107" t="n">
        <f aca="false">IF(EXACT(O1213;Y1213);Q1213;0)</f>
        <v>0</v>
      </c>
      <c r="AA1213" s="107" t="n">
        <f aca="false">IF(Z1213=0;Q1213;0)</f>
        <v>0</v>
      </c>
      <c r="AB1213" s="108" t="n">
        <f aca="false">IF(U1213=0;"";L1213/U1213-1)</f>
        <v>0.800242340315042</v>
      </c>
      <c r="AC1213" s="108" t="n">
        <f aca="false">IF(W1213=0;"";L1213/W1213-1)</f>
        <v>0.800242340315042</v>
      </c>
    </row>
    <row collapsed="false" customFormat="false" customHeight="true" hidden="false" ht="50.1" outlineLevel="0" r="1214">
      <c r="A1214" s="88"/>
      <c r="B1214" s="88"/>
      <c r="C1214" s="89"/>
      <c r="D1214" s="89"/>
      <c r="E1214" s="90"/>
      <c r="F1214" s="91"/>
      <c r="G1214" s="92"/>
      <c r="H1214" s="93"/>
      <c r="I1214" s="94"/>
      <c r="J1214" s="95"/>
      <c r="K1214" s="96"/>
      <c r="L1214" s="97"/>
      <c r="M1214" s="98"/>
      <c r="N1214" s="99"/>
      <c r="O1214" s="100"/>
      <c r="P1214" s="101"/>
      <c r="Q1214" s="97" t="n">
        <f aca="false">P1214*M1214</f>
        <v>0</v>
      </c>
      <c r="R1214" s="102"/>
      <c r="S1214" s="103"/>
      <c r="T1214" s="109"/>
      <c r="U1214" s="105" t="e">
        <f aca="false">IF(EXACT(O1214,Y1214),M1214,M1214*(1-'Расчет ПРЕДЗАКАЗ'!$D$10))</f>
        <v>#NAME?</v>
      </c>
      <c r="V1214" s="105" t="e">
        <f aca="false">P1214*U1214</f>
        <v>#NAME?</v>
      </c>
      <c r="W1214" s="105" t="e">
        <f aca="false">IF(EXACT(O1214,Y1214),M1214,M1214*(1-'Расчет Прайс'!$D$10))</f>
        <v>#NAME?</v>
      </c>
      <c r="X1214" s="105" t="e">
        <f aca="false">P1214*W1214</f>
        <v>#NAME?</v>
      </c>
      <c r="Y1214" s="106" t="s">
        <v>101</v>
      </c>
      <c r="Z1214" s="107" t="n">
        <f aca="false">IF(EXACT(O1214;Y1214);Q1214;0)</f>
        <v>0</v>
      </c>
      <c r="AA1214" s="107" t="n">
        <f aca="false">IF(Z1214=0;Q1214;0)</f>
        <v>0</v>
      </c>
      <c r="AB1214" s="108" t="e">
        <f aca="false">IF(U1214=0;"";L1214/U1214-1)</f>
        <v>#NAME?</v>
      </c>
      <c r="AC1214" s="108" t="e">
        <f aca="false">IF(W1214=0;"";L1214/W1214-1)</f>
        <v>#NAME?</v>
      </c>
    </row>
    <row collapsed="false" customFormat="false" customHeight="true" hidden="false" ht="50.1" outlineLevel="0" r="1215">
      <c r="A1215" s="88"/>
      <c r="B1215" s="88"/>
      <c r="C1215" s="89"/>
      <c r="D1215" s="89"/>
      <c r="E1215" s="90"/>
      <c r="F1215" s="91"/>
      <c r="G1215" s="92"/>
      <c r="H1215" s="93"/>
      <c r="I1215" s="94"/>
      <c r="J1215" s="95"/>
      <c r="K1215" s="96"/>
      <c r="L1215" s="97"/>
      <c r="M1215" s="98"/>
      <c r="N1215" s="99"/>
      <c r="O1215" s="100"/>
      <c r="P1215" s="101"/>
      <c r="Q1215" s="97" t="n">
        <f aca="false">P1215*M1215</f>
        <v>0</v>
      </c>
      <c r="R1215" s="102"/>
      <c r="S1215" s="103"/>
      <c r="T1215" s="109"/>
      <c r="U1215" s="105" t="e">
        <f aca="false">IF(EXACT(O1215,Y1215),M1215,M1215*(1-'Расчет ПРЕДЗАКАЗ'!$D$10))</f>
        <v>#NAME?</v>
      </c>
      <c r="V1215" s="105" t="e">
        <f aca="false">P1215*U1215</f>
        <v>#NAME?</v>
      </c>
      <c r="W1215" s="105" t="e">
        <f aca="false">IF(EXACT(O1215,Y1215),M1215,M1215*(1-'Расчет Прайс'!$D$10))</f>
        <v>#NAME?</v>
      </c>
      <c r="X1215" s="105" t="e">
        <f aca="false">P1215*W1215</f>
        <v>#NAME?</v>
      </c>
      <c r="Y1215" s="106" t="s">
        <v>101</v>
      </c>
      <c r="Z1215" s="107" t="n">
        <f aca="false">IF(EXACT(O1215;Y1215);Q1215;0)</f>
        <v>0</v>
      </c>
      <c r="AA1215" s="107" t="n">
        <f aca="false">IF(Z1215=0;Q1215;0)</f>
        <v>0</v>
      </c>
      <c r="AB1215" s="108" t="e">
        <f aca="false">IF(U1215=0;"";L1215/U1215-1)</f>
        <v>#NAME?</v>
      </c>
      <c r="AC1215" s="108" t="e">
        <f aca="false">IF(W1215=0;"";L1215/W1215-1)</f>
        <v>#NAME?</v>
      </c>
    </row>
    <row collapsed="false" customFormat="false" customHeight="true" hidden="false" ht="50.1" outlineLevel="0" r="1216">
      <c r="A1216" s="88"/>
      <c r="B1216" s="88"/>
      <c r="C1216" s="89"/>
      <c r="D1216" s="89"/>
      <c r="E1216" s="90"/>
      <c r="F1216" s="91"/>
      <c r="G1216" s="92"/>
      <c r="H1216" s="93"/>
      <c r="I1216" s="94"/>
      <c r="J1216" s="95"/>
      <c r="K1216" s="96"/>
      <c r="L1216" s="97"/>
      <c r="M1216" s="98"/>
      <c r="N1216" s="99"/>
      <c r="O1216" s="100"/>
      <c r="P1216" s="101"/>
      <c r="Q1216" s="97" t="n">
        <f aca="false">P1216*M1216</f>
        <v>0</v>
      </c>
      <c r="R1216" s="102"/>
      <c r="S1216" s="103"/>
      <c r="T1216" s="109"/>
      <c r="U1216" s="105" t="e">
        <f aca="false">IF(EXACT(O1216,Y1216),M1216,M1216*(1-'Расчет ПРЕДЗАКАЗ'!$D$10))</f>
        <v>#NAME?</v>
      </c>
      <c r="V1216" s="105" t="e">
        <f aca="false">P1216*U1216</f>
        <v>#NAME?</v>
      </c>
      <c r="W1216" s="105" t="e">
        <f aca="false">IF(EXACT(O1216,Y1216),M1216,M1216*(1-'Расчет Прайс'!$D$10))</f>
        <v>#NAME?</v>
      </c>
      <c r="X1216" s="105" t="e">
        <f aca="false">P1216*W1216</f>
        <v>#NAME?</v>
      </c>
      <c r="Y1216" s="106" t="s">
        <v>101</v>
      </c>
      <c r="Z1216" s="107" t="n">
        <f aca="false">IF(EXACT(O1216;Y1216);Q1216;0)</f>
        <v>0</v>
      </c>
      <c r="AA1216" s="107" t="n">
        <f aca="false">IF(Z1216=0;Q1216;0)</f>
        <v>0</v>
      </c>
      <c r="AB1216" s="108" t="e">
        <f aca="false">IF(U1216=0;"";L1216/U1216-1)</f>
        <v>#NAME?</v>
      </c>
      <c r="AC1216" s="108" t="e">
        <f aca="false">IF(W1216=0;"";L1216/W1216-1)</f>
        <v>#NAME?</v>
      </c>
    </row>
    <row collapsed="false" customFormat="false" customHeight="true" hidden="false" ht="50.1" outlineLevel="0" r="1217">
      <c r="A1217" s="88"/>
      <c r="B1217" s="88"/>
      <c r="C1217" s="89"/>
      <c r="D1217" s="89"/>
      <c r="E1217" s="90"/>
      <c r="F1217" s="91"/>
      <c r="G1217" s="92"/>
      <c r="H1217" s="93"/>
      <c r="I1217" s="94"/>
      <c r="J1217" s="95"/>
      <c r="K1217" s="96"/>
      <c r="L1217" s="97"/>
      <c r="M1217" s="98"/>
      <c r="N1217" s="112"/>
      <c r="O1217" s="100"/>
      <c r="P1217" s="101"/>
      <c r="Q1217" s="97" t="n">
        <f aca="false">P1217*M1217</f>
        <v>0</v>
      </c>
      <c r="R1217" s="110"/>
      <c r="S1217" s="103"/>
      <c r="T1217" s="111"/>
      <c r="U1217" s="105" t="e">
        <f aca="false">IF(EXACT(O1217,Y1217),M1217,M1217*(1-'Расчет ПРЕДЗАКАЗ'!$D$10))</f>
        <v>#NAME?</v>
      </c>
      <c r="V1217" s="105" t="e">
        <f aca="false">P1217*U1217</f>
        <v>#NAME?</v>
      </c>
      <c r="W1217" s="105" t="e">
        <f aca="false">IF(EXACT(O1217,Y1217),M1217,M1217*(1-'Расчет Прайс'!$D$10))</f>
        <v>#NAME?</v>
      </c>
      <c r="X1217" s="105" t="e">
        <f aca="false">P1217*W1217</f>
        <v>#NAME?</v>
      </c>
      <c r="Y1217" s="106" t="s">
        <v>101</v>
      </c>
      <c r="Z1217" s="107" t="n">
        <f aca="false">IF(EXACT(O1217;Y1217);Q1217;0)</f>
        <v>0</v>
      </c>
      <c r="AA1217" s="107" t="n">
        <f aca="false">IF(Z1217=0;Q1217;0)</f>
        <v>0</v>
      </c>
      <c r="AB1217" s="108" t="e">
        <f aca="false">IF(U1217=0;"";L1217/U1217-1)</f>
        <v>#NAME?</v>
      </c>
      <c r="AC1217" s="108" t="e">
        <f aca="false">IF(W1217=0;"";L1217/W1217-1)</f>
        <v>#NAME?</v>
      </c>
    </row>
    <row collapsed="false" customFormat="false" customHeight="true" hidden="false" ht="50.1" outlineLevel="0" r="1218">
      <c r="A1218" s="88"/>
      <c r="B1218" s="88"/>
      <c r="C1218" s="89"/>
      <c r="D1218" s="89"/>
      <c r="E1218" s="90"/>
      <c r="F1218" s="91"/>
      <c r="G1218" s="92"/>
      <c r="H1218" s="93"/>
      <c r="I1218" s="94"/>
      <c r="J1218" s="95"/>
      <c r="K1218" s="96"/>
      <c r="L1218" s="97"/>
      <c r="M1218" s="98"/>
      <c r="N1218" s="112"/>
      <c r="O1218" s="100"/>
      <c r="P1218" s="101"/>
      <c r="Q1218" s="97" t="n">
        <f aca="false">P1218*M1218</f>
        <v>0</v>
      </c>
      <c r="R1218" s="110"/>
      <c r="S1218" s="103"/>
      <c r="T1218" s="111"/>
      <c r="U1218" s="105" t="e">
        <f aca="false">IF(EXACT(O1218,Y1218),M1218,M1218*(1-'Расчет ПРЕДЗАКАЗ'!$D$10))</f>
        <v>#NAME?</v>
      </c>
      <c r="V1218" s="105" t="e">
        <f aca="false">P1218*U1218</f>
        <v>#NAME?</v>
      </c>
      <c r="W1218" s="105" t="e">
        <f aca="false">IF(EXACT(O1218,Y1218),M1218,M1218*(1-'Расчет Прайс'!$D$10))</f>
        <v>#NAME?</v>
      </c>
      <c r="X1218" s="105" t="e">
        <f aca="false">P1218*W1218</f>
        <v>#NAME?</v>
      </c>
      <c r="Y1218" s="106" t="s">
        <v>101</v>
      </c>
      <c r="Z1218" s="107" t="n">
        <f aca="false">IF(EXACT(O1218;Y1218);Q1218;0)</f>
        <v>0</v>
      </c>
      <c r="AA1218" s="107" t="n">
        <f aca="false">IF(Z1218=0;Q1218;0)</f>
        <v>0</v>
      </c>
      <c r="AB1218" s="108" t="e">
        <f aca="false">IF(U1218=0;"";L1218/U1218-1)</f>
        <v>#NAME?</v>
      </c>
      <c r="AC1218" s="108" t="e">
        <f aca="false">IF(W1218=0;"";L1218/W1218-1)</f>
        <v>#NAME?</v>
      </c>
    </row>
    <row collapsed="false" customFormat="false" customHeight="true" hidden="false" ht="50.1" outlineLevel="0" r="1219">
      <c r="A1219" s="88"/>
      <c r="B1219" s="88"/>
      <c r="C1219" s="89"/>
      <c r="D1219" s="89"/>
      <c r="E1219" s="90"/>
      <c r="F1219" s="91"/>
      <c r="G1219" s="92"/>
      <c r="H1219" s="93"/>
      <c r="I1219" s="94"/>
      <c r="J1219" s="95"/>
      <c r="K1219" s="96"/>
      <c r="L1219" s="97"/>
      <c r="M1219" s="98"/>
      <c r="N1219" s="110"/>
      <c r="O1219" s="100"/>
      <c r="P1219" s="101"/>
      <c r="Q1219" s="97" t="n">
        <f aca="false">P1219*M1219</f>
        <v>0</v>
      </c>
      <c r="R1219" s="110"/>
      <c r="S1219" s="103"/>
      <c r="T1219" s="111"/>
      <c r="U1219" s="105" t="e">
        <f aca="false">IF(EXACT(O1219,Y1219),M1219,M1219*(1-'Расчет ПРЕДЗАКАЗ'!$D$10))</f>
        <v>#NAME?</v>
      </c>
      <c r="V1219" s="105" t="e">
        <f aca="false">P1219*U1219</f>
        <v>#NAME?</v>
      </c>
      <c r="W1219" s="105" t="e">
        <f aca="false">IF(EXACT(O1219,Y1219),M1219,M1219*(1-'Расчет Прайс'!$D$10))</f>
        <v>#NAME?</v>
      </c>
      <c r="X1219" s="105" t="e">
        <f aca="false">P1219*W1219</f>
        <v>#NAME?</v>
      </c>
      <c r="Y1219" s="106" t="s">
        <v>101</v>
      </c>
      <c r="Z1219" s="107" t="n">
        <f aca="false">IF(EXACT(O1219;Y1219);Q1219;0)</f>
        <v>0</v>
      </c>
      <c r="AA1219" s="107" t="n">
        <f aca="false">IF(Z1219=0;Q1219;0)</f>
        <v>0</v>
      </c>
      <c r="AB1219" s="108" t="e">
        <f aca="false">IF(U1219=0;"";L1219/U1219-1)</f>
        <v>#NAME?</v>
      </c>
      <c r="AC1219" s="108" t="e">
        <f aca="false">IF(W1219=0;"";L1219/W1219-1)</f>
        <v>#NAME?</v>
      </c>
    </row>
    <row collapsed="false" customFormat="false" customHeight="true" hidden="false" ht="50.1" outlineLevel="0" r="1220">
      <c r="A1220" s="88"/>
      <c r="B1220" s="88"/>
      <c r="C1220" s="89"/>
      <c r="D1220" s="89"/>
      <c r="E1220" s="90"/>
      <c r="F1220" s="91"/>
      <c r="G1220" s="92"/>
      <c r="H1220" s="93"/>
      <c r="I1220" s="94"/>
      <c r="J1220" s="95"/>
      <c r="K1220" s="96"/>
      <c r="L1220" s="97"/>
      <c r="M1220" s="98"/>
      <c r="N1220" s="110"/>
      <c r="O1220" s="100"/>
      <c r="P1220" s="101"/>
      <c r="Q1220" s="97" t="n">
        <f aca="false">P1220*M1220</f>
        <v>0</v>
      </c>
      <c r="R1220" s="110"/>
      <c r="S1220" s="103"/>
      <c r="T1220" s="111"/>
      <c r="U1220" s="105" t="e">
        <f aca="false">IF(EXACT(O1220,Y1220),M1220,M1220*(1-'Расчет ПРЕДЗАКАЗ'!$D$10))</f>
        <v>#NAME?</v>
      </c>
      <c r="V1220" s="105" t="e">
        <f aca="false">P1220*U1220</f>
        <v>#NAME?</v>
      </c>
      <c r="W1220" s="105" t="e">
        <f aca="false">IF(EXACT(O1220,Y1220),M1220,M1220*(1-'Расчет Прайс'!$D$10))</f>
        <v>#NAME?</v>
      </c>
      <c r="X1220" s="105" t="e">
        <f aca="false">P1220*W1220</f>
        <v>#NAME?</v>
      </c>
      <c r="Y1220" s="106" t="s">
        <v>101</v>
      </c>
      <c r="Z1220" s="107" t="n">
        <f aca="false">IF(EXACT(O1220;Y1220);Q1220;0)</f>
        <v>0</v>
      </c>
      <c r="AA1220" s="107" t="n">
        <f aca="false">IF(Z1220=0;Q1220;0)</f>
        <v>0</v>
      </c>
      <c r="AB1220" s="108" t="e">
        <f aca="false">IF(U1220=0;"";L1220/U1220-1)</f>
        <v>#NAME?</v>
      </c>
      <c r="AC1220" s="108" t="e">
        <f aca="false">IF(W1220=0;"";L1220/W1220-1)</f>
        <v>#NAME?</v>
      </c>
    </row>
    <row collapsed="false" customFormat="false" customHeight="true" hidden="false" ht="50.1" outlineLevel="0" r="1221">
      <c r="A1221" s="88"/>
      <c r="B1221" s="88"/>
      <c r="C1221" s="89"/>
      <c r="D1221" s="89"/>
      <c r="E1221" s="90"/>
      <c r="F1221" s="91"/>
      <c r="G1221" s="92"/>
      <c r="H1221" s="93"/>
      <c r="I1221" s="94"/>
      <c r="J1221" s="95"/>
      <c r="K1221" s="96"/>
      <c r="L1221" s="97"/>
      <c r="M1221" s="98"/>
      <c r="N1221" s="110"/>
      <c r="O1221" s="100"/>
      <c r="P1221" s="101"/>
      <c r="Q1221" s="97" t="n">
        <f aca="false">P1221*M1221</f>
        <v>0</v>
      </c>
      <c r="R1221" s="110"/>
      <c r="S1221" s="103"/>
      <c r="T1221" s="111"/>
      <c r="U1221" s="105" t="e">
        <f aca="false">IF(EXACT(O1221,Y1221),M1221,M1221*(1-'Расчет ПРЕДЗАКАЗ'!$D$10))</f>
        <v>#NAME?</v>
      </c>
      <c r="V1221" s="105" t="e">
        <f aca="false">P1221*U1221</f>
        <v>#NAME?</v>
      </c>
      <c r="W1221" s="105" t="e">
        <f aca="false">IF(EXACT(O1221,Y1221),M1221,M1221*(1-'Расчет Прайс'!$D$10))</f>
        <v>#NAME?</v>
      </c>
      <c r="X1221" s="105" t="e">
        <f aca="false">P1221*W1221</f>
        <v>#NAME?</v>
      </c>
      <c r="Y1221" s="106" t="s">
        <v>101</v>
      </c>
      <c r="Z1221" s="107" t="n">
        <f aca="false">IF(EXACT(O1221;Y1221);Q1221;0)</f>
        <v>0</v>
      </c>
      <c r="AA1221" s="107" t="n">
        <f aca="false">IF(Z1221=0;Q1221;0)</f>
        <v>0</v>
      </c>
      <c r="AB1221" s="108" t="e">
        <f aca="false">IF(U1221=0;"";L1221/U1221-1)</f>
        <v>#NAME?</v>
      </c>
      <c r="AC1221" s="108" t="e">
        <f aca="false">IF(W1221=0;"";L1221/W1221-1)</f>
        <v>#NAME?</v>
      </c>
    </row>
    <row collapsed="false" customFormat="false" customHeight="true" hidden="false" ht="50.1" outlineLevel="0" r="1222">
      <c r="A1222" s="88"/>
      <c r="B1222" s="88"/>
      <c r="C1222" s="89"/>
      <c r="D1222" s="89"/>
      <c r="E1222" s="90"/>
      <c r="F1222" s="91"/>
      <c r="G1222" s="92"/>
      <c r="H1222" s="93"/>
      <c r="I1222" s="94"/>
      <c r="J1222" s="95"/>
      <c r="K1222" s="96"/>
      <c r="L1222" s="97"/>
      <c r="M1222" s="98"/>
      <c r="N1222" s="110"/>
      <c r="O1222" s="100"/>
      <c r="P1222" s="101"/>
      <c r="Q1222" s="97" t="n">
        <f aca="false">P1222*M1222</f>
        <v>0</v>
      </c>
      <c r="R1222" s="110"/>
      <c r="S1222" s="103"/>
      <c r="T1222" s="111"/>
      <c r="U1222" s="105" t="e">
        <f aca="false">IF(EXACT(O1222,Y1222),M1222,M1222*(1-'Расчет ПРЕДЗАКАЗ'!$D$10))</f>
        <v>#NAME?</v>
      </c>
      <c r="V1222" s="105" t="e">
        <f aca="false">P1222*U1222</f>
        <v>#NAME?</v>
      </c>
      <c r="W1222" s="105" t="e">
        <f aca="false">IF(EXACT(O1222,Y1222),M1222,M1222*(1-'Расчет Прайс'!$D$10))</f>
        <v>#NAME?</v>
      </c>
      <c r="X1222" s="105" t="e">
        <f aca="false">P1222*W1222</f>
        <v>#NAME?</v>
      </c>
      <c r="Y1222" s="106" t="s">
        <v>101</v>
      </c>
      <c r="Z1222" s="107" t="n">
        <f aca="false">IF(EXACT(O1222;Y1222);Q1222;0)</f>
        <v>0</v>
      </c>
      <c r="AA1222" s="107" t="n">
        <f aca="false">IF(Z1222=0;Q1222;0)</f>
        <v>0</v>
      </c>
      <c r="AB1222" s="108" t="e">
        <f aca="false">IF(U1222=0;"";L1222/U1222-1)</f>
        <v>#NAME?</v>
      </c>
      <c r="AC1222" s="108" t="e">
        <f aca="false">IF(W1222=0;"";L1222/W1222-1)</f>
        <v>#NAME?</v>
      </c>
    </row>
    <row collapsed="false" customFormat="false" customHeight="true" hidden="false" ht="11.25" outlineLevel="0" r="1223"/>
    <row collapsed="false" customFormat="false" customHeight="true" hidden="false" ht="50.1" outlineLevel="0" r="1224">
      <c r="A1224" s="88" t="n">
        <v>239</v>
      </c>
      <c r="B1224" s="88" t="s">
        <v>815</v>
      </c>
      <c r="C1224" s="89" t="s">
        <v>816</v>
      </c>
      <c r="D1224" s="89" t="s">
        <v>93</v>
      </c>
      <c r="E1224" s="90" t="s">
        <v>93</v>
      </c>
      <c r="F1224" s="91" t="s">
        <v>817</v>
      </c>
      <c r="G1224" s="92" t="s">
        <v>133</v>
      </c>
      <c r="H1224" s="93" t="s">
        <v>818</v>
      </c>
      <c r="I1224" s="94" t="s">
        <v>819</v>
      </c>
      <c r="J1224" s="95" t="s">
        <v>98</v>
      </c>
      <c r="K1224" s="96" t="s">
        <v>108</v>
      </c>
      <c r="L1224" s="97" t="n">
        <v>11650</v>
      </c>
      <c r="M1224" s="98" t="n">
        <v>7280</v>
      </c>
      <c r="N1224" s="99" t="s">
        <v>820</v>
      </c>
      <c r="O1224" s="100"/>
      <c r="P1224" s="101"/>
      <c r="Q1224" s="97" t="n">
        <f aca="false">P1224*M1224</f>
        <v>0</v>
      </c>
      <c r="R1224" s="102"/>
      <c r="S1224" s="103" t="n">
        <v>97</v>
      </c>
      <c r="T1224" s="104"/>
      <c r="U1224" s="105" t="e">
        <f aca="false">IF(EXACT(O1224,Y1224),M1224,M1224*(1-'Расчет ПРЕДЗАКАЗ'!$D$10))</f>
        <v>#NAME?</v>
      </c>
      <c r="V1224" s="105" t="e">
        <f aca="false">P1224*U1224</f>
        <v>#NAME?</v>
      </c>
      <c r="W1224" s="105" t="e">
        <f aca="false">IF(EXACT(O1224,Y1224),M1224,M1224*(1-'Расчет Прайс'!$D$10))</f>
        <v>#NAME?</v>
      </c>
      <c r="X1224" s="105" t="e">
        <f aca="false">P1224*W1224</f>
        <v>#NAME?</v>
      </c>
      <c r="Y1224" s="106" t="s">
        <v>101</v>
      </c>
      <c r="Z1224" s="107" t="n">
        <f aca="false">IF(EXACT(O1224;Y1224);Q1224;0)</f>
        <v>0</v>
      </c>
      <c r="AA1224" s="107" t="n">
        <f aca="false">IF(Z1224=0;Q1224;0)</f>
        <v>0</v>
      </c>
      <c r="AB1224" s="108" t="e">
        <f aca="false">IF(U1224=0,"",L1224/U1224-1)</f>
        <v>#NAME?</v>
      </c>
      <c r="AC1224" s="108" t="e">
        <f aca="false">IF(W1224=0,"",L1224/W1224-1)</f>
        <v>#NAME?</v>
      </c>
    </row>
    <row collapsed="false" customFormat="false" customHeight="true" hidden="false" ht="50.1" outlineLevel="0" r="1225">
      <c r="A1225" s="88"/>
      <c r="B1225" s="88"/>
      <c r="C1225" s="89"/>
      <c r="D1225" s="89"/>
      <c r="E1225" s="90"/>
      <c r="F1225" s="91"/>
      <c r="G1225" s="92"/>
      <c r="H1225" s="93"/>
      <c r="I1225" s="94"/>
      <c r="J1225" s="95"/>
      <c r="K1225" s="96" t="s">
        <v>263</v>
      </c>
      <c r="L1225" s="97" t="n">
        <v>11650</v>
      </c>
      <c r="M1225" s="98" t="n">
        <v>7280</v>
      </c>
      <c r="N1225" s="99" t="s">
        <v>821</v>
      </c>
      <c r="O1225" s="100"/>
      <c r="P1225" s="101"/>
      <c r="Q1225" s="97" t="n">
        <f aca="false">P1225*M1225</f>
        <v>0</v>
      </c>
      <c r="R1225" s="102"/>
      <c r="S1225" s="103" t="n">
        <v>1</v>
      </c>
      <c r="T1225" s="109"/>
      <c r="U1225" s="105" t="e">
        <f aca="false">IF(EXACT(O1225,Y1225),M1225,M1225*(1-'Расчет ПРЕДЗАКАЗ'!$D$10))</f>
        <v>#NAME?</v>
      </c>
      <c r="V1225" s="105" t="e">
        <f aca="false">P1225*U1225</f>
        <v>#NAME?</v>
      </c>
      <c r="W1225" s="105" t="e">
        <f aca="false">IF(EXACT(O1225,Y1225),M1225,M1225*(1-'Расчет Прайс'!$D$10))</f>
        <v>#NAME?</v>
      </c>
      <c r="X1225" s="105" t="e">
        <f aca="false">P1225*W1225</f>
        <v>#NAME?</v>
      </c>
      <c r="Y1225" s="106" t="s">
        <v>101</v>
      </c>
      <c r="Z1225" s="107" t="n">
        <f aca="false">IF(EXACT(O1225;Y1225);Q1225;0)</f>
        <v>0</v>
      </c>
      <c r="AA1225" s="107" t="n">
        <f aca="false">IF(Z1225=0;Q1225;0)</f>
        <v>0</v>
      </c>
      <c r="AB1225" s="108" t="e">
        <f aca="false">IF(U1225=0;"";L1225/U1225-1)</f>
        <v>#NAME?</v>
      </c>
      <c r="AC1225" s="108" t="e">
        <f aca="false">IF(W1225=0;"";L1225/W1225-1)</f>
        <v>#NAME?</v>
      </c>
    </row>
    <row collapsed="false" customFormat="false" customHeight="true" hidden="false" ht="50.1" outlineLevel="0" r="1226">
      <c r="A1226" s="88"/>
      <c r="B1226" s="88"/>
      <c r="C1226" s="89"/>
      <c r="D1226" s="89"/>
      <c r="E1226" s="90"/>
      <c r="F1226" s="91"/>
      <c r="G1226" s="92"/>
      <c r="H1226" s="93"/>
      <c r="I1226" s="94"/>
      <c r="J1226" s="95"/>
      <c r="K1226" s="96"/>
      <c r="L1226" s="97"/>
      <c r="M1226" s="98"/>
      <c r="N1226" s="99"/>
      <c r="O1226" s="100"/>
      <c r="P1226" s="101"/>
      <c r="Q1226" s="97" t="n">
        <f aca="false">P1226*M1226</f>
        <v>0</v>
      </c>
      <c r="R1226" s="102"/>
      <c r="S1226" s="103"/>
      <c r="T1226" s="109"/>
      <c r="U1226" s="105" t="e">
        <f aca="false">IF(EXACT(O1226,Y1226),M1226,M1226*(1-'Расчет ПРЕДЗАКАЗ'!$D$10))</f>
        <v>#NAME?</v>
      </c>
      <c r="V1226" s="105" t="e">
        <f aca="false">P1226*U1226</f>
        <v>#NAME?</v>
      </c>
      <c r="W1226" s="105" t="e">
        <f aca="false">IF(EXACT(O1226,Y1226),M1226,M1226*(1-'Расчет Прайс'!$D$10))</f>
        <v>#NAME?</v>
      </c>
      <c r="X1226" s="105" t="e">
        <f aca="false">P1226*W1226</f>
        <v>#NAME?</v>
      </c>
      <c r="Y1226" s="106" t="s">
        <v>101</v>
      </c>
      <c r="Z1226" s="107" t="n">
        <f aca="false">IF(EXACT(O1226;Y1226);Q1226;0)</f>
        <v>0</v>
      </c>
      <c r="AA1226" s="107" t="n">
        <f aca="false">IF(Z1226=0;Q1226;0)</f>
        <v>0</v>
      </c>
      <c r="AB1226" s="108" t="e">
        <f aca="false">IF(U1226=0;"";L1226/U1226-1)</f>
        <v>#NAME?</v>
      </c>
      <c r="AC1226" s="108" t="e">
        <f aca="false">IF(W1226=0;"";L1226/W1226-1)</f>
        <v>#NAME?</v>
      </c>
    </row>
    <row collapsed="false" customFormat="false" customHeight="true" hidden="false" ht="50.1" outlineLevel="0" r="1227">
      <c r="A1227" s="88"/>
      <c r="B1227" s="88"/>
      <c r="C1227" s="89"/>
      <c r="D1227" s="89"/>
      <c r="E1227" s="90"/>
      <c r="F1227" s="91"/>
      <c r="G1227" s="92"/>
      <c r="H1227" s="93"/>
      <c r="I1227" s="94"/>
      <c r="J1227" s="95"/>
      <c r="K1227" s="96"/>
      <c r="L1227" s="97"/>
      <c r="M1227" s="98"/>
      <c r="N1227" s="99"/>
      <c r="O1227" s="100"/>
      <c r="P1227" s="101"/>
      <c r="Q1227" s="97" t="n">
        <f aca="false">P1227*M1227</f>
        <v>0</v>
      </c>
      <c r="R1227" s="102"/>
      <c r="S1227" s="103"/>
      <c r="T1227" s="109"/>
      <c r="U1227" s="105" t="e">
        <f aca="false">IF(EXACT(O1227,Y1227),M1227,M1227*(1-'Расчет ПРЕДЗАКАЗ'!$D$10))</f>
        <v>#NAME?</v>
      </c>
      <c r="V1227" s="105" t="e">
        <f aca="false">P1227*U1227</f>
        <v>#NAME?</v>
      </c>
      <c r="W1227" s="105" t="e">
        <f aca="false">IF(EXACT(O1227,Y1227),M1227,M1227*(1-'Расчет Прайс'!$D$10))</f>
        <v>#NAME?</v>
      </c>
      <c r="X1227" s="105" t="e">
        <f aca="false">P1227*W1227</f>
        <v>#NAME?</v>
      </c>
      <c r="Y1227" s="106" t="s">
        <v>101</v>
      </c>
      <c r="Z1227" s="107" t="n">
        <f aca="false">IF(EXACT(O1227;Y1227);Q1227;0)</f>
        <v>0</v>
      </c>
      <c r="AA1227" s="107" t="n">
        <f aca="false">IF(Z1227=0;Q1227;0)</f>
        <v>0</v>
      </c>
      <c r="AB1227" s="108" t="e">
        <f aca="false">IF(U1227=0;"";L1227/U1227-1)</f>
        <v>#NAME?</v>
      </c>
      <c r="AC1227" s="108" t="e">
        <f aca="false">IF(W1227=0;"";L1227/W1227-1)</f>
        <v>#NAME?</v>
      </c>
    </row>
    <row collapsed="false" customFormat="false" customHeight="true" hidden="false" ht="50.1" outlineLevel="0" r="1228">
      <c r="A1228" s="88"/>
      <c r="B1228" s="88"/>
      <c r="C1228" s="89"/>
      <c r="D1228" s="89"/>
      <c r="E1228" s="90"/>
      <c r="F1228" s="91"/>
      <c r="G1228" s="92"/>
      <c r="H1228" s="93"/>
      <c r="I1228" s="94"/>
      <c r="J1228" s="95"/>
      <c r="K1228" s="96"/>
      <c r="L1228" s="97"/>
      <c r="M1228" s="98"/>
      <c r="N1228" s="99"/>
      <c r="O1228" s="100"/>
      <c r="P1228" s="101"/>
      <c r="Q1228" s="97" t="n">
        <f aca="false">P1228*M1228</f>
        <v>0</v>
      </c>
      <c r="R1228" s="102"/>
      <c r="S1228" s="103"/>
      <c r="T1228" s="109"/>
      <c r="U1228" s="105" t="e">
        <f aca="false">IF(EXACT(O1228,Y1228),M1228,M1228*(1-'Расчет ПРЕДЗАКАЗ'!$D$10))</f>
        <v>#NAME?</v>
      </c>
      <c r="V1228" s="105" t="e">
        <f aca="false">P1228*U1228</f>
        <v>#NAME?</v>
      </c>
      <c r="W1228" s="105" t="e">
        <f aca="false">IF(EXACT(O1228,Y1228),M1228,M1228*(1-'Расчет Прайс'!$D$10))</f>
        <v>#NAME?</v>
      </c>
      <c r="X1228" s="105" t="e">
        <f aca="false">P1228*W1228</f>
        <v>#NAME?</v>
      </c>
      <c r="Y1228" s="106" t="s">
        <v>101</v>
      </c>
      <c r="Z1228" s="107" t="n">
        <f aca="false">IF(EXACT(O1228;Y1228);Q1228;0)</f>
        <v>0</v>
      </c>
      <c r="AA1228" s="107" t="n">
        <f aca="false">IF(Z1228=0;Q1228;0)</f>
        <v>0</v>
      </c>
      <c r="AB1228" s="108" t="e">
        <f aca="false">IF(U1228=0;"";L1228/U1228-1)</f>
        <v>#NAME?</v>
      </c>
      <c r="AC1228" s="108" t="e">
        <f aca="false">IF(W1228=0;"";L1228/W1228-1)</f>
        <v>#NAME?</v>
      </c>
    </row>
    <row collapsed="false" customFormat="false" customHeight="true" hidden="false" ht="50.1" outlineLevel="0" r="1229">
      <c r="A1229" s="88"/>
      <c r="B1229" s="88"/>
      <c r="C1229" s="89"/>
      <c r="D1229" s="89"/>
      <c r="E1229" s="90"/>
      <c r="F1229" s="91"/>
      <c r="G1229" s="92"/>
      <c r="H1229" s="93"/>
      <c r="I1229" s="94"/>
      <c r="J1229" s="95"/>
      <c r="K1229" s="96"/>
      <c r="L1229" s="97"/>
      <c r="M1229" s="98"/>
      <c r="N1229" s="99"/>
      <c r="O1229" s="100"/>
      <c r="P1229" s="101"/>
      <c r="Q1229" s="97" t="n">
        <f aca="false">P1229*M1229</f>
        <v>0</v>
      </c>
      <c r="R1229" s="102"/>
      <c r="S1229" s="103"/>
      <c r="T1229" s="109"/>
      <c r="U1229" s="105" t="e">
        <f aca="false">IF(EXACT(O1229,Y1229),M1229,M1229*(1-'Расчет ПРЕДЗАКАЗ'!$D$10))</f>
        <v>#NAME?</v>
      </c>
      <c r="V1229" s="105" t="e">
        <f aca="false">P1229*U1229</f>
        <v>#NAME?</v>
      </c>
      <c r="W1229" s="105" t="e">
        <f aca="false">IF(EXACT(O1229,Y1229),M1229,M1229*(1-'Расчет Прайс'!$D$10))</f>
        <v>#NAME?</v>
      </c>
      <c r="X1229" s="105" t="e">
        <f aca="false">P1229*W1229</f>
        <v>#NAME?</v>
      </c>
      <c r="Y1229" s="106" t="s">
        <v>101</v>
      </c>
      <c r="Z1229" s="107" t="n">
        <f aca="false">IF(EXACT(O1229;Y1229);Q1229;0)</f>
        <v>0</v>
      </c>
      <c r="AA1229" s="107" t="n">
        <f aca="false">IF(Z1229=0;Q1229;0)</f>
        <v>0</v>
      </c>
      <c r="AB1229" s="108" t="e">
        <f aca="false">IF(U1229=0;"";L1229/U1229-1)</f>
        <v>#NAME?</v>
      </c>
      <c r="AC1229" s="108" t="e">
        <f aca="false">IF(W1229=0;"";L1229/W1229-1)</f>
        <v>#NAME?</v>
      </c>
    </row>
    <row collapsed="false" customFormat="false" customHeight="true" hidden="false" ht="50.1" outlineLevel="0" r="1230">
      <c r="A1230" s="88"/>
      <c r="B1230" s="88"/>
      <c r="C1230" s="89"/>
      <c r="D1230" s="89"/>
      <c r="E1230" s="90"/>
      <c r="F1230" s="91"/>
      <c r="G1230" s="92"/>
      <c r="H1230" s="93"/>
      <c r="I1230" s="94"/>
      <c r="J1230" s="95"/>
      <c r="K1230" s="96"/>
      <c r="L1230" s="97"/>
      <c r="M1230" s="98"/>
      <c r="N1230" s="99"/>
      <c r="O1230" s="100"/>
      <c r="P1230" s="101"/>
      <c r="Q1230" s="97" t="n">
        <f aca="false">P1230*M1230</f>
        <v>0</v>
      </c>
      <c r="R1230" s="102"/>
      <c r="S1230" s="103"/>
      <c r="T1230" s="109"/>
      <c r="U1230" s="105" t="e">
        <f aca="false">IF(EXACT(O1230,Y1230),M1230,M1230*(1-'Расчет ПРЕДЗАКАЗ'!$D$10))</f>
        <v>#NAME?</v>
      </c>
      <c r="V1230" s="105" t="e">
        <f aca="false">P1230*U1230</f>
        <v>#NAME?</v>
      </c>
      <c r="W1230" s="105" t="e">
        <f aca="false">IF(EXACT(O1230,Y1230),M1230,M1230*(1-'Расчет Прайс'!$D$10))</f>
        <v>#NAME?</v>
      </c>
      <c r="X1230" s="105" t="e">
        <f aca="false">P1230*W1230</f>
        <v>#NAME?</v>
      </c>
      <c r="Y1230" s="106" t="s">
        <v>101</v>
      </c>
      <c r="Z1230" s="107" t="n">
        <f aca="false">IF(EXACT(O1230;Y1230);Q1230;0)</f>
        <v>0</v>
      </c>
      <c r="AA1230" s="107" t="n">
        <f aca="false">IF(Z1230=0;Q1230;0)</f>
        <v>0</v>
      </c>
      <c r="AB1230" s="108" t="e">
        <f aca="false">IF(U1230=0;"";L1230/U1230-1)</f>
        <v>#NAME?</v>
      </c>
      <c r="AC1230" s="108" t="e">
        <f aca="false">IF(W1230=0;"";L1230/W1230-1)</f>
        <v>#NAME?</v>
      </c>
    </row>
    <row collapsed="false" customFormat="false" customHeight="true" hidden="false" ht="50.1" outlineLevel="0" r="1231">
      <c r="A1231" s="88"/>
      <c r="B1231" s="88"/>
      <c r="C1231" s="89"/>
      <c r="D1231" s="89"/>
      <c r="E1231" s="90"/>
      <c r="F1231" s="91"/>
      <c r="G1231" s="92"/>
      <c r="H1231" s="93"/>
      <c r="I1231" s="94"/>
      <c r="J1231" s="95"/>
      <c r="K1231" s="96"/>
      <c r="L1231" s="97"/>
      <c r="M1231" s="98"/>
      <c r="N1231" s="99"/>
      <c r="O1231" s="100"/>
      <c r="P1231" s="101"/>
      <c r="Q1231" s="97" t="n">
        <f aca="false">P1231*M1231</f>
        <v>0</v>
      </c>
      <c r="R1231" s="102"/>
      <c r="S1231" s="103"/>
      <c r="T1231" s="109"/>
      <c r="U1231" s="105" t="e">
        <f aca="false">IF(EXACT(O1231,Y1231),M1231,M1231*(1-'Расчет ПРЕДЗАКАЗ'!$D$10))</f>
        <v>#NAME?</v>
      </c>
      <c r="V1231" s="105" t="e">
        <f aca="false">P1231*U1231</f>
        <v>#NAME?</v>
      </c>
      <c r="W1231" s="105" t="e">
        <f aca="false">IF(EXACT(O1231,Y1231),M1231,M1231*(1-'Расчет Прайс'!$D$10))</f>
        <v>#NAME?</v>
      </c>
      <c r="X1231" s="105" t="e">
        <f aca="false">P1231*W1231</f>
        <v>#NAME?</v>
      </c>
      <c r="Y1231" s="106" t="s">
        <v>101</v>
      </c>
      <c r="Z1231" s="107" t="n">
        <f aca="false">IF(EXACT(O1231;Y1231);Q1231;0)</f>
        <v>0</v>
      </c>
      <c r="AA1231" s="107" t="n">
        <f aca="false">IF(Z1231=0;Q1231;0)</f>
        <v>0</v>
      </c>
      <c r="AB1231" s="108" t="e">
        <f aca="false">IF(U1231=0;"";L1231/U1231-1)</f>
        <v>#NAME?</v>
      </c>
      <c r="AC1231" s="108" t="e">
        <f aca="false">IF(W1231=0;"";L1231/W1231-1)</f>
        <v>#NAME?</v>
      </c>
    </row>
    <row collapsed="false" customFormat="false" customHeight="true" hidden="false" ht="50.1" outlineLevel="0" r="1232">
      <c r="A1232" s="88"/>
      <c r="B1232" s="88"/>
      <c r="C1232" s="89"/>
      <c r="D1232" s="89"/>
      <c r="E1232" s="90"/>
      <c r="F1232" s="91"/>
      <c r="G1232" s="92"/>
      <c r="H1232" s="93"/>
      <c r="I1232" s="94"/>
      <c r="J1232" s="95"/>
      <c r="K1232" s="96"/>
      <c r="L1232" s="97"/>
      <c r="M1232" s="98"/>
      <c r="N1232" s="99"/>
      <c r="O1232" s="100"/>
      <c r="P1232" s="101"/>
      <c r="Q1232" s="97" t="n">
        <f aca="false">P1232*M1232</f>
        <v>0</v>
      </c>
      <c r="R1232" s="102"/>
      <c r="S1232" s="103"/>
      <c r="T1232" s="109"/>
      <c r="U1232" s="105" t="e">
        <f aca="false">IF(EXACT(O1232,Y1232),M1232,M1232*(1-'Расчет ПРЕДЗАКАЗ'!$D$10))</f>
        <v>#NAME?</v>
      </c>
      <c r="V1232" s="105" t="e">
        <f aca="false">P1232*U1232</f>
        <v>#NAME?</v>
      </c>
      <c r="W1232" s="105" t="e">
        <f aca="false">IF(EXACT(O1232,Y1232),M1232,M1232*(1-'Расчет Прайс'!$D$10))</f>
        <v>#NAME?</v>
      </c>
      <c r="X1232" s="105" t="e">
        <f aca="false">P1232*W1232</f>
        <v>#NAME?</v>
      </c>
      <c r="Y1232" s="106" t="s">
        <v>101</v>
      </c>
      <c r="Z1232" s="107" t="n">
        <f aca="false">IF(EXACT(O1232;Y1232);Q1232;0)</f>
        <v>0</v>
      </c>
      <c r="AA1232" s="107" t="n">
        <f aca="false">IF(Z1232=0;Q1232;0)</f>
        <v>0</v>
      </c>
      <c r="AB1232" s="108" t="e">
        <f aca="false">IF(U1232=0;"";L1232/U1232-1)</f>
        <v>#NAME?</v>
      </c>
      <c r="AC1232" s="108" t="e">
        <f aca="false">IF(W1232=0;"";L1232/W1232-1)</f>
        <v>#NAME?</v>
      </c>
    </row>
    <row collapsed="false" customFormat="false" customHeight="true" hidden="false" ht="50.1" outlineLevel="0" r="1233">
      <c r="A1233" s="88"/>
      <c r="B1233" s="88"/>
      <c r="C1233" s="89"/>
      <c r="D1233" s="89"/>
      <c r="E1233" s="90"/>
      <c r="F1233" s="91"/>
      <c r="G1233" s="92"/>
      <c r="H1233" s="93"/>
      <c r="I1233" s="94"/>
      <c r="J1233" s="95"/>
      <c r="K1233" s="96"/>
      <c r="L1233" s="97"/>
      <c r="M1233" s="98"/>
      <c r="N1233" s="112"/>
      <c r="O1233" s="100"/>
      <c r="P1233" s="101"/>
      <c r="Q1233" s="97" t="n">
        <f aca="false">P1233*M1233</f>
        <v>0</v>
      </c>
      <c r="R1233" s="110"/>
      <c r="S1233" s="103"/>
      <c r="T1233" s="111"/>
      <c r="U1233" s="105" t="e">
        <f aca="false">IF(EXACT(O1233,Y1233),M1233,M1233*(1-'Расчет ПРЕДЗАКАЗ'!$D$10))</f>
        <v>#NAME?</v>
      </c>
      <c r="V1233" s="105" t="e">
        <f aca="false">P1233*U1233</f>
        <v>#NAME?</v>
      </c>
      <c r="W1233" s="105" t="e">
        <f aca="false">IF(EXACT(O1233,Y1233),M1233,M1233*(1-'Расчет Прайс'!$D$10))</f>
        <v>#NAME?</v>
      </c>
      <c r="X1233" s="105" t="e">
        <f aca="false">P1233*W1233</f>
        <v>#NAME?</v>
      </c>
      <c r="Y1233" s="106" t="s">
        <v>101</v>
      </c>
      <c r="Z1233" s="107" t="n">
        <f aca="false">IF(EXACT(O1233;Y1233);Q1233;0)</f>
        <v>0</v>
      </c>
      <c r="AA1233" s="107" t="n">
        <f aca="false">IF(Z1233=0;Q1233;0)</f>
        <v>0</v>
      </c>
      <c r="AB1233" s="108" t="e">
        <f aca="false">IF(U1233=0;"";L1233/U1233-1)</f>
        <v>#NAME?</v>
      </c>
      <c r="AC1233" s="108" t="e">
        <f aca="false">IF(W1233=0;"";L1233/W1233-1)</f>
        <v>#NAME?</v>
      </c>
    </row>
    <row collapsed="false" customFormat="false" customHeight="true" hidden="false" ht="50.1" outlineLevel="0" r="1234">
      <c r="A1234" s="88"/>
      <c r="B1234" s="88"/>
      <c r="C1234" s="89"/>
      <c r="D1234" s="89"/>
      <c r="E1234" s="90"/>
      <c r="F1234" s="91"/>
      <c r="G1234" s="92"/>
      <c r="H1234" s="93"/>
      <c r="I1234" s="94"/>
      <c r="J1234" s="95"/>
      <c r="K1234" s="96"/>
      <c r="L1234" s="97"/>
      <c r="M1234" s="98"/>
      <c r="N1234" s="112"/>
      <c r="O1234" s="100"/>
      <c r="P1234" s="101"/>
      <c r="Q1234" s="97" t="n">
        <f aca="false">P1234*M1234</f>
        <v>0</v>
      </c>
      <c r="R1234" s="110"/>
      <c r="S1234" s="103"/>
      <c r="T1234" s="111"/>
      <c r="U1234" s="105" t="e">
        <f aca="false">IF(EXACT(O1234,Y1234),M1234,M1234*(1-'Расчет ПРЕДЗАКАЗ'!$D$10))</f>
        <v>#NAME?</v>
      </c>
      <c r="V1234" s="105" t="e">
        <f aca="false">P1234*U1234</f>
        <v>#NAME?</v>
      </c>
      <c r="W1234" s="105" t="e">
        <f aca="false">IF(EXACT(O1234,Y1234),M1234,M1234*(1-'Расчет Прайс'!$D$10))</f>
        <v>#NAME?</v>
      </c>
      <c r="X1234" s="105" t="e">
        <f aca="false">P1234*W1234</f>
        <v>#NAME?</v>
      </c>
      <c r="Y1234" s="106" t="s">
        <v>101</v>
      </c>
      <c r="Z1234" s="107" t="n">
        <f aca="false">IF(EXACT(O1234;Y1234);Q1234;0)</f>
        <v>0</v>
      </c>
      <c r="AA1234" s="107" t="n">
        <f aca="false">IF(Z1234=0;Q1234;0)</f>
        <v>0</v>
      </c>
      <c r="AB1234" s="108" t="e">
        <f aca="false">IF(U1234=0;"";L1234/U1234-1)</f>
        <v>#NAME?</v>
      </c>
      <c r="AC1234" s="108" t="e">
        <f aca="false">IF(W1234=0;"";L1234/W1234-1)</f>
        <v>#NAME?</v>
      </c>
    </row>
    <row collapsed="false" customFormat="false" customHeight="true" hidden="false" ht="50.1" outlineLevel="0" r="1235">
      <c r="A1235" s="88"/>
      <c r="B1235" s="88"/>
      <c r="C1235" s="89"/>
      <c r="D1235" s="89"/>
      <c r="E1235" s="90"/>
      <c r="F1235" s="91"/>
      <c r="G1235" s="92"/>
      <c r="H1235" s="93"/>
      <c r="I1235" s="94"/>
      <c r="J1235" s="95"/>
      <c r="K1235" s="96"/>
      <c r="L1235" s="97"/>
      <c r="M1235" s="98"/>
      <c r="N1235" s="110"/>
      <c r="O1235" s="100"/>
      <c r="P1235" s="101"/>
      <c r="Q1235" s="97" t="n">
        <f aca="false">P1235*M1235</f>
        <v>0</v>
      </c>
      <c r="R1235" s="110"/>
      <c r="S1235" s="103"/>
      <c r="T1235" s="111"/>
      <c r="U1235" s="105" t="e">
        <f aca="false">IF(EXACT(O1235,Y1235),M1235,M1235*(1-'Расчет ПРЕДЗАКАЗ'!$D$10))</f>
        <v>#NAME?</v>
      </c>
      <c r="V1235" s="105" t="e">
        <f aca="false">P1235*U1235</f>
        <v>#NAME?</v>
      </c>
      <c r="W1235" s="105" t="e">
        <f aca="false">IF(EXACT(O1235,Y1235),M1235,M1235*(1-'Расчет Прайс'!$D$10))</f>
        <v>#NAME?</v>
      </c>
      <c r="X1235" s="105" t="e">
        <f aca="false">P1235*W1235</f>
        <v>#NAME?</v>
      </c>
      <c r="Y1235" s="106" t="s">
        <v>101</v>
      </c>
      <c r="Z1235" s="107" t="n">
        <f aca="false">IF(EXACT(O1235;Y1235);Q1235;0)</f>
        <v>0</v>
      </c>
      <c r="AA1235" s="107" t="n">
        <f aca="false">IF(Z1235=0;Q1235;0)</f>
        <v>0</v>
      </c>
      <c r="AB1235" s="108" t="e">
        <f aca="false">IF(U1235=0;"";L1235/U1235-1)</f>
        <v>#NAME?</v>
      </c>
      <c r="AC1235" s="108" t="e">
        <f aca="false">IF(W1235=0;"";L1235/W1235-1)</f>
        <v>#NAME?</v>
      </c>
    </row>
    <row collapsed="false" customFormat="false" customHeight="true" hidden="false" ht="50.1" outlineLevel="0" r="1236">
      <c r="A1236" s="88"/>
      <c r="B1236" s="88"/>
      <c r="C1236" s="89"/>
      <c r="D1236" s="89"/>
      <c r="E1236" s="90"/>
      <c r="F1236" s="91"/>
      <c r="G1236" s="92"/>
      <c r="H1236" s="93"/>
      <c r="I1236" s="94"/>
      <c r="J1236" s="95"/>
      <c r="K1236" s="96"/>
      <c r="L1236" s="97"/>
      <c r="M1236" s="98"/>
      <c r="N1236" s="110"/>
      <c r="O1236" s="100"/>
      <c r="P1236" s="101"/>
      <c r="Q1236" s="97" t="n">
        <f aca="false">P1236*M1236</f>
        <v>0</v>
      </c>
      <c r="R1236" s="110"/>
      <c r="S1236" s="103"/>
      <c r="T1236" s="111"/>
      <c r="U1236" s="105" t="e">
        <f aca="false">IF(EXACT(O1236,Y1236),M1236,M1236*(1-'Расчет ПРЕДЗАКАЗ'!$D$10))</f>
        <v>#NAME?</v>
      </c>
      <c r="V1236" s="105" t="e">
        <f aca="false">P1236*U1236</f>
        <v>#NAME?</v>
      </c>
      <c r="W1236" s="105" t="e">
        <f aca="false">IF(EXACT(O1236,Y1236),M1236,M1236*(1-'Расчет Прайс'!$D$10))</f>
        <v>#NAME?</v>
      </c>
      <c r="X1236" s="105" t="e">
        <f aca="false">P1236*W1236</f>
        <v>#NAME?</v>
      </c>
      <c r="Y1236" s="106" t="s">
        <v>101</v>
      </c>
      <c r="Z1236" s="107" t="n">
        <f aca="false">IF(EXACT(O1236;Y1236);Q1236;0)</f>
        <v>0</v>
      </c>
      <c r="AA1236" s="107" t="n">
        <f aca="false">IF(Z1236=0;Q1236;0)</f>
        <v>0</v>
      </c>
      <c r="AB1236" s="108" t="e">
        <f aca="false">IF(U1236=0;"";L1236/U1236-1)</f>
        <v>#NAME?</v>
      </c>
      <c r="AC1236" s="108" t="e">
        <f aca="false">IF(W1236=0;"";L1236/W1236-1)</f>
        <v>#NAME?</v>
      </c>
    </row>
    <row collapsed="false" customFormat="false" customHeight="true" hidden="false" ht="50.1" outlineLevel="0" r="1237">
      <c r="A1237" s="88"/>
      <c r="B1237" s="88"/>
      <c r="C1237" s="89"/>
      <c r="D1237" s="89"/>
      <c r="E1237" s="90"/>
      <c r="F1237" s="91"/>
      <c r="G1237" s="92"/>
      <c r="H1237" s="93"/>
      <c r="I1237" s="94"/>
      <c r="J1237" s="95"/>
      <c r="K1237" s="96"/>
      <c r="L1237" s="97"/>
      <c r="M1237" s="98"/>
      <c r="N1237" s="110"/>
      <c r="O1237" s="100"/>
      <c r="P1237" s="101"/>
      <c r="Q1237" s="97" t="n">
        <f aca="false">P1237*M1237</f>
        <v>0</v>
      </c>
      <c r="R1237" s="110"/>
      <c r="S1237" s="103"/>
      <c r="T1237" s="111"/>
      <c r="U1237" s="105" t="e">
        <f aca="false">IF(EXACT(O1237,Y1237),M1237,M1237*(1-'Расчет ПРЕДЗАКАЗ'!$D$10))</f>
        <v>#NAME?</v>
      </c>
      <c r="V1237" s="105" t="e">
        <f aca="false">P1237*U1237</f>
        <v>#NAME?</v>
      </c>
      <c r="W1237" s="105" t="e">
        <f aca="false">IF(EXACT(O1237,Y1237),M1237,M1237*(1-'Расчет Прайс'!$D$10))</f>
        <v>#NAME?</v>
      </c>
      <c r="X1237" s="105" t="e">
        <f aca="false">P1237*W1237</f>
        <v>#NAME?</v>
      </c>
      <c r="Y1237" s="106" t="s">
        <v>101</v>
      </c>
      <c r="Z1237" s="107" t="n">
        <f aca="false">IF(EXACT(O1237;Y1237);Q1237;0)</f>
        <v>0</v>
      </c>
      <c r="AA1237" s="107" t="n">
        <f aca="false">IF(Z1237=0;Q1237;0)</f>
        <v>0</v>
      </c>
      <c r="AB1237" s="108" t="e">
        <f aca="false">IF(U1237=0;"";L1237/U1237-1)</f>
        <v>#NAME?</v>
      </c>
      <c r="AC1237" s="108" t="e">
        <f aca="false">IF(W1237=0;"";L1237/W1237-1)</f>
        <v>#NAME?</v>
      </c>
    </row>
    <row collapsed="false" customFormat="false" customHeight="true" hidden="false" ht="50.1" outlineLevel="0" r="1238">
      <c r="A1238" s="88"/>
      <c r="B1238" s="88"/>
      <c r="C1238" s="89"/>
      <c r="D1238" s="89"/>
      <c r="E1238" s="90"/>
      <c r="F1238" s="91"/>
      <c r="G1238" s="92"/>
      <c r="H1238" s="93"/>
      <c r="I1238" s="94"/>
      <c r="J1238" s="95"/>
      <c r="K1238" s="96"/>
      <c r="L1238" s="97"/>
      <c r="M1238" s="98"/>
      <c r="N1238" s="110"/>
      <c r="O1238" s="100"/>
      <c r="P1238" s="101"/>
      <c r="Q1238" s="97" t="n">
        <f aca="false">P1238*M1238</f>
        <v>0</v>
      </c>
      <c r="R1238" s="110"/>
      <c r="S1238" s="103"/>
      <c r="T1238" s="111"/>
      <c r="U1238" s="105" t="e">
        <f aca="false">IF(EXACT(O1238,Y1238),M1238,M1238*(1-'Расчет ПРЕДЗАКАЗ'!$D$10))</f>
        <v>#NAME?</v>
      </c>
      <c r="V1238" s="105" t="e">
        <f aca="false">P1238*U1238</f>
        <v>#NAME?</v>
      </c>
      <c r="W1238" s="105" t="e">
        <f aca="false">IF(EXACT(O1238,Y1238),M1238,M1238*(1-'Расчет Прайс'!$D$10))</f>
        <v>#NAME?</v>
      </c>
      <c r="X1238" s="105" t="e">
        <f aca="false">P1238*W1238</f>
        <v>#NAME?</v>
      </c>
      <c r="Y1238" s="106" t="s">
        <v>101</v>
      </c>
      <c r="Z1238" s="107" t="n">
        <f aca="false">IF(EXACT(O1238;Y1238);Q1238;0)</f>
        <v>0</v>
      </c>
      <c r="AA1238" s="107" t="n">
        <f aca="false">IF(Z1238=0;Q1238;0)</f>
        <v>0</v>
      </c>
      <c r="AB1238" s="108" t="e">
        <f aca="false">IF(U1238=0;"";L1238/U1238-1)</f>
        <v>#NAME?</v>
      </c>
      <c r="AC1238" s="108" t="e">
        <f aca="false">IF(W1238=0;"";L1238/W1238-1)</f>
        <v>#NAME?</v>
      </c>
    </row>
    <row collapsed="false" customFormat="false" customHeight="true" hidden="false" ht="11.25" outlineLevel="0" r="1239"/>
    <row collapsed="false" customFormat="false" customHeight="true" hidden="false" ht="50.1" outlineLevel="0" r="1240">
      <c r="A1240" s="88" t="n">
        <v>240</v>
      </c>
      <c r="B1240" s="88" t="s">
        <v>822</v>
      </c>
      <c r="C1240" s="89" t="s">
        <v>823</v>
      </c>
      <c r="D1240" s="89" t="s">
        <v>93</v>
      </c>
      <c r="E1240" s="90" t="s">
        <v>93</v>
      </c>
      <c r="F1240" s="91" t="s">
        <v>824</v>
      </c>
      <c r="G1240" s="92" t="s">
        <v>825</v>
      </c>
      <c r="H1240" s="93" t="s">
        <v>826</v>
      </c>
      <c r="I1240" s="94" t="s">
        <v>827</v>
      </c>
      <c r="J1240" s="95" t="s">
        <v>98</v>
      </c>
      <c r="K1240" s="96" t="s">
        <v>99</v>
      </c>
      <c r="L1240" s="97" t="n">
        <v>13950</v>
      </c>
      <c r="M1240" s="98" t="n">
        <v>7752</v>
      </c>
      <c r="N1240" s="99" t="s">
        <v>828</v>
      </c>
      <c r="O1240" s="100" t="s">
        <v>101</v>
      </c>
      <c r="P1240" s="101"/>
      <c r="Q1240" s="97" t="n">
        <f aca="false">P1240*M1240</f>
        <v>0</v>
      </c>
      <c r="R1240" s="102"/>
      <c r="S1240" s="103" t="n">
        <v>67</v>
      </c>
      <c r="T1240" s="104"/>
      <c r="U1240" s="105" t="n">
        <f aca="false">IF(EXACT(O1240,Y1240),M1240,M1240*(1-'Расчет ПРЕДЗАКАЗ'!$D$10))</f>
        <v>7752</v>
      </c>
      <c r="V1240" s="105" t="n">
        <f aca="false">P1240*U1240</f>
        <v>0</v>
      </c>
      <c r="W1240" s="105" t="n">
        <f aca="false">IF(EXACT(O1240,Y1240),M1240,M1240*(1-'Расчет Прайс'!$D$10))</f>
        <v>7752</v>
      </c>
      <c r="X1240" s="105" t="n">
        <f aca="false">P1240*W1240</f>
        <v>0</v>
      </c>
      <c r="Y1240" s="106" t="s">
        <v>101</v>
      </c>
      <c r="Z1240" s="107" t="n">
        <f aca="false">IF(EXACT(O1240;Y1240);Q1240;0)</f>
        <v>0</v>
      </c>
      <c r="AA1240" s="107" t="n">
        <f aca="false">IF(Z1240=0;Q1240;0)</f>
        <v>0</v>
      </c>
      <c r="AB1240" s="108" t="n">
        <f aca="false">IF(U1240=0,"",L1240/U1240-1)</f>
        <v>0.79953560371517</v>
      </c>
      <c r="AC1240" s="108" t="n">
        <f aca="false">IF(W1240=0,"",L1240/W1240-1)</f>
        <v>0.79953560371517</v>
      </c>
    </row>
    <row collapsed="false" customFormat="false" customHeight="true" hidden="false" ht="50.1" outlineLevel="0" r="1241">
      <c r="A1241" s="88"/>
      <c r="B1241" s="88"/>
      <c r="C1241" s="89"/>
      <c r="D1241" s="89"/>
      <c r="E1241" s="90"/>
      <c r="F1241" s="91"/>
      <c r="G1241" s="92"/>
      <c r="H1241" s="93"/>
      <c r="I1241" s="94"/>
      <c r="J1241" s="95"/>
      <c r="K1241" s="96" t="s">
        <v>102</v>
      </c>
      <c r="L1241" s="97" t="n">
        <v>13950</v>
      </c>
      <c r="M1241" s="98" t="n">
        <v>7752</v>
      </c>
      <c r="N1241" s="99" t="s">
        <v>829</v>
      </c>
      <c r="O1241" s="100" t="s">
        <v>101</v>
      </c>
      <c r="P1241" s="101"/>
      <c r="Q1241" s="97" t="n">
        <f aca="false">P1241*M1241</f>
        <v>0</v>
      </c>
      <c r="R1241" s="102"/>
      <c r="S1241" s="103" t="n">
        <v>87</v>
      </c>
      <c r="T1241" s="109"/>
      <c r="U1241" s="105" t="n">
        <f aca="false">IF(EXACT(O1241,Y1241),M1241,M1241*(1-'Расчет ПРЕДЗАКАЗ'!$D$10))</f>
        <v>7752</v>
      </c>
      <c r="V1241" s="105" t="n">
        <f aca="false">P1241*U1241</f>
        <v>0</v>
      </c>
      <c r="W1241" s="105" t="n">
        <f aca="false">IF(EXACT(O1241,Y1241),M1241,M1241*(1-'Расчет Прайс'!$D$10))</f>
        <v>7752</v>
      </c>
      <c r="X1241" s="105" t="n">
        <f aca="false">P1241*W1241</f>
        <v>0</v>
      </c>
      <c r="Y1241" s="106" t="s">
        <v>101</v>
      </c>
      <c r="Z1241" s="107" t="n">
        <f aca="false">IF(EXACT(O1241;Y1241);Q1241;0)</f>
        <v>0</v>
      </c>
      <c r="AA1241" s="107" t="n">
        <f aca="false">IF(Z1241=0;Q1241;0)</f>
        <v>0</v>
      </c>
      <c r="AB1241" s="108" t="n">
        <f aca="false">IF(U1241=0;"";L1241/U1241-1)</f>
        <v>0.79953560371517</v>
      </c>
      <c r="AC1241" s="108" t="n">
        <f aca="false">IF(W1241=0;"";L1241/W1241-1)</f>
        <v>0.79953560371517</v>
      </c>
    </row>
    <row collapsed="false" customFormat="false" customHeight="true" hidden="false" ht="50.1" outlineLevel="0" r="1242">
      <c r="A1242" s="88"/>
      <c r="B1242" s="88"/>
      <c r="C1242" s="89"/>
      <c r="D1242" s="89"/>
      <c r="E1242" s="90"/>
      <c r="F1242" s="91"/>
      <c r="G1242" s="92"/>
      <c r="H1242" s="93"/>
      <c r="I1242" s="94"/>
      <c r="J1242" s="95"/>
      <c r="K1242" s="96" t="s">
        <v>123</v>
      </c>
      <c r="L1242" s="97" t="n">
        <v>13950</v>
      </c>
      <c r="M1242" s="98" t="n">
        <v>7752</v>
      </c>
      <c r="N1242" s="99" t="s">
        <v>830</v>
      </c>
      <c r="O1242" s="100" t="s">
        <v>101</v>
      </c>
      <c r="P1242" s="101"/>
      <c r="Q1242" s="97" t="n">
        <f aca="false">P1242*M1242</f>
        <v>0</v>
      </c>
      <c r="R1242" s="102"/>
      <c r="S1242" s="103" t="n">
        <v>12</v>
      </c>
      <c r="T1242" s="109"/>
      <c r="U1242" s="105" t="n">
        <f aca="false">IF(EXACT(O1242,Y1242),M1242,M1242*(1-'Расчет ПРЕДЗАКАЗ'!$D$10))</f>
        <v>7752</v>
      </c>
      <c r="V1242" s="105" t="n">
        <f aca="false">P1242*U1242</f>
        <v>0</v>
      </c>
      <c r="W1242" s="105" t="n">
        <f aca="false">IF(EXACT(O1242,Y1242),M1242,M1242*(1-'Расчет Прайс'!$D$10))</f>
        <v>7752</v>
      </c>
      <c r="X1242" s="105" t="n">
        <f aca="false">P1242*W1242</f>
        <v>0</v>
      </c>
      <c r="Y1242" s="106" t="s">
        <v>101</v>
      </c>
      <c r="Z1242" s="107" t="n">
        <f aca="false">IF(EXACT(O1242;Y1242);Q1242;0)</f>
        <v>0</v>
      </c>
      <c r="AA1242" s="107" t="n">
        <f aca="false">IF(Z1242=0;Q1242;0)</f>
        <v>0</v>
      </c>
      <c r="AB1242" s="108" t="n">
        <f aca="false">IF(U1242=0;"";L1242/U1242-1)</f>
        <v>0.79953560371517</v>
      </c>
      <c r="AC1242" s="108" t="n">
        <f aca="false">IF(W1242=0;"";L1242/W1242-1)</f>
        <v>0.79953560371517</v>
      </c>
    </row>
    <row collapsed="false" customFormat="false" customHeight="true" hidden="false" ht="50.1" outlineLevel="0" r="1243">
      <c r="A1243" s="88"/>
      <c r="B1243" s="88"/>
      <c r="C1243" s="89"/>
      <c r="D1243" s="89"/>
      <c r="E1243" s="90"/>
      <c r="F1243" s="91"/>
      <c r="G1243" s="92"/>
      <c r="H1243" s="93"/>
      <c r="I1243" s="94"/>
      <c r="J1243" s="95"/>
      <c r="K1243" s="96" t="s">
        <v>104</v>
      </c>
      <c r="L1243" s="97" t="n">
        <v>13950</v>
      </c>
      <c r="M1243" s="98" t="n">
        <v>7752</v>
      </c>
      <c r="N1243" s="99" t="s">
        <v>831</v>
      </c>
      <c r="O1243" s="100" t="s">
        <v>101</v>
      </c>
      <c r="P1243" s="101"/>
      <c r="Q1243" s="97" t="n">
        <f aca="false">P1243*M1243</f>
        <v>0</v>
      </c>
      <c r="R1243" s="102"/>
      <c r="S1243" s="103" t="n">
        <v>75</v>
      </c>
      <c r="T1243" s="109"/>
      <c r="U1243" s="105" t="n">
        <f aca="false">IF(EXACT(O1243,Y1243),M1243,M1243*(1-'Расчет ПРЕДЗАКАЗ'!$D$10))</f>
        <v>7752</v>
      </c>
      <c r="V1243" s="105" t="n">
        <f aca="false">P1243*U1243</f>
        <v>0</v>
      </c>
      <c r="W1243" s="105" t="n">
        <f aca="false">IF(EXACT(O1243,Y1243),M1243,M1243*(1-'Расчет Прайс'!$D$10))</f>
        <v>7752</v>
      </c>
      <c r="X1243" s="105" t="n">
        <f aca="false">P1243*W1243</f>
        <v>0</v>
      </c>
      <c r="Y1243" s="106" t="s">
        <v>101</v>
      </c>
      <c r="Z1243" s="107" t="n">
        <f aca="false">IF(EXACT(O1243;Y1243);Q1243;0)</f>
        <v>0</v>
      </c>
      <c r="AA1243" s="107" t="n">
        <f aca="false">IF(Z1243=0;Q1243;0)</f>
        <v>0</v>
      </c>
      <c r="AB1243" s="108" t="n">
        <f aca="false">IF(U1243=0;"";L1243/U1243-1)</f>
        <v>0.79953560371517</v>
      </c>
      <c r="AC1243" s="108" t="n">
        <f aca="false">IF(W1243=0;"";L1243/W1243-1)</f>
        <v>0.79953560371517</v>
      </c>
    </row>
    <row collapsed="false" customFormat="false" customHeight="true" hidden="false" ht="50.1" outlineLevel="0" r="1244">
      <c r="A1244" s="88"/>
      <c r="B1244" s="88"/>
      <c r="C1244" s="89"/>
      <c r="D1244" s="89"/>
      <c r="E1244" s="90"/>
      <c r="F1244" s="91"/>
      <c r="G1244" s="92"/>
      <c r="H1244" s="93"/>
      <c r="I1244" s="94"/>
      <c r="J1244" s="95"/>
      <c r="K1244" s="96" t="s">
        <v>106</v>
      </c>
      <c r="L1244" s="97" t="n">
        <v>13950</v>
      </c>
      <c r="M1244" s="98" t="n">
        <v>7752</v>
      </c>
      <c r="N1244" s="99" t="s">
        <v>832</v>
      </c>
      <c r="O1244" s="100" t="s">
        <v>101</v>
      </c>
      <c r="P1244" s="101"/>
      <c r="Q1244" s="97" t="n">
        <f aca="false">P1244*M1244</f>
        <v>0</v>
      </c>
      <c r="R1244" s="102"/>
      <c r="S1244" s="103" t="n">
        <v>35</v>
      </c>
      <c r="T1244" s="109"/>
      <c r="U1244" s="105" t="n">
        <f aca="false">IF(EXACT(O1244,Y1244),M1244,M1244*(1-'Расчет ПРЕДЗАКАЗ'!$D$10))</f>
        <v>7752</v>
      </c>
      <c r="V1244" s="105" t="n">
        <f aca="false">P1244*U1244</f>
        <v>0</v>
      </c>
      <c r="W1244" s="105" t="n">
        <f aca="false">IF(EXACT(O1244,Y1244),M1244,M1244*(1-'Расчет Прайс'!$D$10))</f>
        <v>7752</v>
      </c>
      <c r="X1244" s="105" t="n">
        <f aca="false">P1244*W1244</f>
        <v>0</v>
      </c>
      <c r="Y1244" s="106" t="s">
        <v>101</v>
      </c>
      <c r="Z1244" s="107" t="n">
        <f aca="false">IF(EXACT(O1244;Y1244);Q1244;0)</f>
        <v>0</v>
      </c>
      <c r="AA1244" s="107" t="n">
        <f aca="false">IF(Z1244=0;Q1244;0)</f>
        <v>0</v>
      </c>
      <c r="AB1244" s="108" t="n">
        <f aca="false">IF(U1244=0;"";L1244/U1244-1)</f>
        <v>0.79953560371517</v>
      </c>
      <c r="AC1244" s="108" t="n">
        <f aca="false">IF(W1244=0;"";L1244/W1244-1)</f>
        <v>0.79953560371517</v>
      </c>
    </row>
    <row collapsed="false" customFormat="false" customHeight="true" hidden="false" ht="50.1" outlineLevel="0" r="1245">
      <c r="A1245" s="88"/>
      <c r="B1245" s="88"/>
      <c r="C1245" s="89"/>
      <c r="D1245" s="89"/>
      <c r="E1245" s="90"/>
      <c r="F1245" s="91"/>
      <c r="G1245" s="92"/>
      <c r="H1245" s="93"/>
      <c r="I1245" s="94"/>
      <c r="J1245" s="95"/>
      <c r="K1245" s="96" t="s">
        <v>108</v>
      </c>
      <c r="L1245" s="97" t="n">
        <v>13950</v>
      </c>
      <c r="M1245" s="98" t="n">
        <v>7752</v>
      </c>
      <c r="N1245" s="99" t="s">
        <v>833</v>
      </c>
      <c r="O1245" s="100" t="s">
        <v>101</v>
      </c>
      <c r="P1245" s="101"/>
      <c r="Q1245" s="97" t="n">
        <f aca="false">P1245*M1245</f>
        <v>0</v>
      </c>
      <c r="R1245" s="102"/>
      <c r="S1245" s="103" t="n">
        <v>31</v>
      </c>
      <c r="T1245" s="109"/>
      <c r="U1245" s="105" t="n">
        <f aca="false">IF(EXACT(O1245,Y1245),M1245,M1245*(1-'Расчет ПРЕДЗАКАЗ'!$D$10))</f>
        <v>7752</v>
      </c>
      <c r="V1245" s="105" t="n">
        <f aca="false">P1245*U1245</f>
        <v>0</v>
      </c>
      <c r="W1245" s="105" t="n">
        <f aca="false">IF(EXACT(O1245,Y1245),M1245,M1245*(1-'Расчет Прайс'!$D$10))</f>
        <v>7752</v>
      </c>
      <c r="X1245" s="105" t="n">
        <f aca="false">P1245*W1245</f>
        <v>0</v>
      </c>
      <c r="Y1245" s="106" t="s">
        <v>101</v>
      </c>
      <c r="Z1245" s="107" t="n">
        <f aca="false">IF(EXACT(O1245;Y1245);Q1245;0)</f>
        <v>0</v>
      </c>
      <c r="AA1245" s="107" t="n">
        <f aca="false">IF(Z1245=0;Q1245;0)</f>
        <v>0</v>
      </c>
      <c r="AB1245" s="108" t="n">
        <f aca="false">IF(U1245=0;"";L1245/U1245-1)</f>
        <v>0.79953560371517</v>
      </c>
      <c r="AC1245" s="108" t="n">
        <f aca="false">IF(W1245=0;"";L1245/W1245-1)</f>
        <v>0.79953560371517</v>
      </c>
    </row>
    <row collapsed="false" customFormat="false" customHeight="true" hidden="false" ht="50.1" outlineLevel="0" r="1246">
      <c r="A1246" s="88"/>
      <c r="B1246" s="88"/>
      <c r="C1246" s="89"/>
      <c r="D1246" s="89"/>
      <c r="E1246" s="90"/>
      <c r="F1246" s="91"/>
      <c r="G1246" s="92"/>
      <c r="H1246" s="93"/>
      <c r="I1246" s="94"/>
      <c r="J1246" s="95"/>
      <c r="K1246" s="96" t="s">
        <v>110</v>
      </c>
      <c r="L1246" s="97" t="n">
        <v>13950</v>
      </c>
      <c r="M1246" s="98" t="n">
        <v>7752</v>
      </c>
      <c r="N1246" s="99" t="s">
        <v>834</v>
      </c>
      <c r="O1246" s="100" t="s">
        <v>101</v>
      </c>
      <c r="P1246" s="101"/>
      <c r="Q1246" s="97" t="n">
        <f aca="false">P1246*M1246</f>
        <v>0</v>
      </c>
      <c r="R1246" s="102"/>
      <c r="S1246" s="103" t="n">
        <v>29</v>
      </c>
      <c r="T1246" s="109"/>
      <c r="U1246" s="105" t="n">
        <f aca="false">IF(EXACT(O1246,Y1246),M1246,M1246*(1-'Расчет ПРЕДЗАКАЗ'!$D$10))</f>
        <v>7752</v>
      </c>
      <c r="V1246" s="105" t="n">
        <f aca="false">P1246*U1246</f>
        <v>0</v>
      </c>
      <c r="W1246" s="105" t="n">
        <f aca="false">IF(EXACT(O1246,Y1246),M1246,M1246*(1-'Расчет Прайс'!$D$10))</f>
        <v>7752</v>
      </c>
      <c r="X1246" s="105" t="n">
        <f aca="false">P1246*W1246</f>
        <v>0</v>
      </c>
      <c r="Y1246" s="106" t="s">
        <v>101</v>
      </c>
      <c r="Z1246" s="107" t="n">
        <f aca="false">IF(EXACT(O1246;Y1246);Q1246;0)</f>
        <v>0</v>
      </c>
      <c r="AA1246" s="107" t="n">
        <f aca="false">IF(Z1246=0;Q1246;0)</f>
        <v>0</v>
      </c>
      <c r="AB1246" s="108" t="n">
        <f aca="false">IF(U1246=0;"";L1246/U1246-1)</f>
        <v>0.79953560371517</v>
      </c>
      <c r="AC1246" s="108" t="n">
        <f aca="false">IF(W1246=0;"";L1246/W1246-1)</f>
        <v>0.79953560371517</v>
      </c>
    </row>
    <row collapsed="false" customFormat="false" customHeight="true" hidden="false" ht="50.1" outlineLevel="0" r="1247">
      <c r="A1247" s="88"/>
      <c r="B1247" s="88"/>
      <c r="C1247" s="89"/>
      <c r="D1247" s="89"/>
      <c r="E1247" s="90"/>
      <c r="F1247" s="91"/>
      <c r="G1247" s="92"/>
      <c r="H1247" s="93"/>
      <c r="I1247" s="94"/>
      <c r="J1247" s="95"/>
      <c r="K1247" s="96" t="s">
        <v>112</v>
      </c>
      <c r="L1247" s="97" t="n">
        <v>13950</v>
      </c>
      <c r="M1247" s="98" t="n">
        <v>7752</v>
      </c>
      <c r="N1247" s="99" t="s">
        <v>835</v>
      </c>
      <c r="O1247" s="100" t="s">
        <v>101</v>
      </c>
      <c r="P1247" s="101"/>
      <c r="Q1247" s="97" t="n">
        <f aca="false">P1247*M1247</f>
        <v>0</v>
      </c>
      <c r="R1247" s="102"/>
      <c r="S1247" s="103" t="n">
        <v>11</v>
      </c>
      <c r="T1247" s="109"/>
      <c r="U1247" s="105" t="n">
        <f aca="false">IF(EXACT(O1247,Y1247),M1247,M1247*(1-'Расчет ПРЕДЗАКАЗ'!$D$10))</f>
        <v>7752</v>
      </c>
      <c r="V1247" s="105" t="n">
        <f aca="false">P1247*U1247</f>
        <v>0</v>
      </c>
      <c r="W1247" s="105" t="n">
        <f aca="false">IF(EXACT(O1247,Y1247),M1247,M1247*(1-'Расчет Прайс'!$D$10))</f>
        <v>7752</v>
      </c>
      <c r="X1247" s="105" t="n">
        <f aca="false">P1247*W1247</f>
        <v>0</v>
      </c>
      <c r="Y1247" s="106" t="s">
        <v>101</v>
      </c>
      <c r="Z1247" s="107" t="n">
        <f aca="false">IF(EXACT(O1247;Y1247);Q1247;0)</f>
        <v>0</v>
      </c>
      <c r="AA1247" s="107" t="n">
        <f aca="false">IF(Z1247=0;Q1247;0)</f>
        <v>0</v>
      </c>
      <c r="AB1247" s="108" t="n">
        <f aca="false">IF(U1247=0;"";L1247/U1247-1)</f>
        <v>0.79953560371517</v>
      </c>
      <c r="AC1247" s="108" t="n">
        <f aca="false">IF(W1247=0;"";L1247/W1247-1)</f>
        <v>0.79953560371517</v>
      </c>
    </row>
    <row collapsed="false" customFormat="false" customHeight="true" hidden="false" ht="50.1" outlineLevel="0" r="1248">
      <c r="A1248" s="88"/>
      <c r="B1248" s="88"/>
      <c r="C1248" s="89"/>
      <c r="D1248" s="89"/>
      <c r="E1248" s="90"/>
      <c r="F1248" s="91"/>
      <c r="G1248" s="92"/>
      <c r="H1248" s="93"/>
      <c r="I1248" s="94"/>
      <c r="J1248" s="95"/>
      <c r="K1248" s="96" t="s">
        <v>114</v>
      </c>
      <c r="L1248" s="97" t="n">
        <v>13950</v>
      </c>
      <c r="M1248" s="98" t="n">
        <v>7752</v>
      </c>
      <c r="N1248" s="99" t="s">
        <v>836</v>
      </c>
      <c r="O1248" s="100" t="s">
        <v>101</v>
      </c>
      <c r="P1248" s="101"/>
      <c r="Q1248" s="97" t="n">
        <f aca="false">P1248*M1248</f>
        <v>0</v>
      </c>
      <c r="R1248" s="102"/>
      <c r="S1248" s="103" t="n">
        <v>3</v>
      </c>
      <c r="T1248" s="109"/>
      <c r="U1248" s="105" t="n">
        <f aca="false">IF(EXACT(O1248,Y1248),M1248,M1248*(1-'Расчет ПРЕДЗАКАЗ'!$D$10))</f>
        <v>7752</v>
      </c>
      <c r="V1248" s="105" t="n">
        <f aca="false">P1248*U1248</f>
        <v>0</v>
      </c>
      <c r="W1248" s="105" t="n">
        <f aca="false">IF(EXACT(O1248,Y1248),M1248,M1248*(1-'Расчет Прайс'!$D$10))</f>
        <v>7752</v>
      </c>
      <c r="X1248" s="105" t="n">
        <f aca="false">P1248*W1248</f>
        <v>0</v>
      </c>
      <c r="Y1248" s="106" t="s">
        <v>101</v>
      </c>
      <c r="Z1248" s="107" t="n">
        <f aca="false">IF(EXACT(O1248;Y1248);Q1248;0)</f>
        <v>0</v>
      </c>
      <c r="AA1248" s="107" t="n">
        <f aca="false">IF(Z1248=0;Q1248;0)</f>
        <v>0</v>
      </c>
      <c r="AB1248" s="108" t="n">
        <f aca="false">IF(U1248=0;"";L1248/U1248-1)</f>
        <v>0.79953560371517</v>
      </c>
      <c r="AC1248" s="108" t="n">
        <f aca="false">IF(W1248=0;"";L1248/W1248-1)</f>
        <v>0.79953560371517</v>
      </c>
    </row>
    <row collapsed="false" customFormat="false" customHeight="true" hidden="false" ht="50.1" outlineLevel="0" r="1249">
      <c r="A1249" s="88"/>
      <c r="B1249" s="88"/>
      <c r="C1249" s="89"/>
      <c r="D1249" s="89"/>
      <c r="E1249" s="90"/>
      <c r="F1249" s="91"/>
      <c r="G1249" s="92"/>
      <c r="H1249" s="93"/>
      <c r="I1249" s="94"/>
      <c r="J1249" s="95"/>
      <c r="K1249" s="96"/>
      <c r="L1249" s="97"/>
      <c r="M1249" s="98"/>
      <c r="N1249" s="112"/>
      <c r="O1249" s="100"/>
      <c r="P1249" s="101"/>
      <c r="Q1249" s="97" t="n">
        <f aca="false">P1249*M1249</f>
        <v>0</v>
      </c>
      <c r="R1249" s="110"/>
      <c r="S1249" s="103"/>
      <c r="T1249" s="111"/>
      <c r="U1249" s="105" t="e">
        <f aca="false">IF(EXACT(O1249,Y1249),M1249,M1249*(1-'Расчет ПРЕДЗАКАЗ'!$D$10))</f>
        <v>#NAME?</v>
      </c>
      <c r="V1249" s="105" t="e">
        <f aca="false">P1249*U1249</f>
        <v>#NAME?</v>
      </c>
      <c r="W1249" s="105" t="e">
        <f aca="false">IF(EXACT(O1249,Y1249),M1249,M1249*(1-'Расчет Прайс'!$D$10))</f>
        <v>#NAME?</v>
      </c>
      <c r="X1249" s="105" t="e">
        <f aca="false">P1249*W1249</f>
        <v>#NAME?</v>
      </c>
      <c r="Y1249" s="106" t="s">
        <v>101</v>
      </c>
      <c r="Z1249" s="107" t="n">
        <f aca="false">IF(EXACT(O1249;Y1249);Q1249;0)</f>
        <v>0</v>
      </c>
      <c r="AA1249" s="107" t="n">
        <f aca="false">IF(Z1249=0;Q1249;0)</f>
        <v>0</v>
      </c>
      <c r="AB1249" s="108" t="e">
        <f aca="false">IF(U1249=0;"";L1249/U1249-1)</f>
        <v>#NAME?</v>
      </c>
      <c r="AC1249" s="108" t="e">
        <f aca="false">IF(W1249=0;"";L1249/W1249-1)</f>
        <v>#NAME?</v>
      </c>
    </row>
    <row collapsed="false" customFormat="false" customHeight="true" hidden="false" ht="50.1" outlineLevel="0" r="1250">
      <c r="A1250" s="88"/>
      <c r="B1250" s="88"/>
      <c r="C1250" s="89"/>
      <c r="D1250" s="89"/>
      <c r="E1250" s="90"/>
      <c r="F1250" s="91"/>
      <c r="G1250" s="92"/>
      <c r="H1250" s="93"/>
      <c r="I1250" s="94"/>
      <c r="J1250" s="95"/>
      <c r="K1250" s="96"/>
      <c r="L1250" s="97"/>
      <c r="M1250" s="98"/>
      <c r="N1250" s="112"/>
      <c r="O1250" s="100"/>
      <c r="P1250" s="101"/>
      <c r="Q1250" s="97" t="n">
        <f aca="false">P1250*M1250</f>
        <v>0</v>
      </c>
      <c r="R1250" s="110"/>
      <c r="S1250" s="103"/>
      <c r="T1250" s="111"/>
      <c r="U1250" s="105" t="e">
        <f aca="false">IF(EXACT(O1250,Y1250),M1250,M1250*(1-'Расчет ПРЕДЗАКАЗ'!$D$10))</f>
        <v>#NAME?</v>
      </c>
      <c r="V1250" s="105" t="e">
        <f aca="false">P1250*U1250</f>
        <v>#NAME?</v>
      </c>
      <c r="W1250" s="105" t="e">
        <f aca="false">IF(EXACT(O1250,Y1250),M1250,M1250*(1-'Расчет Прайс'!$D$10))</f>
        <v>#NAME?</v>
      </c>
      <c r="X1250" s="105" t="e">
        <f aca="false">P1250*W1250</f>
        <v>#NAME?</v>
      </c>
      <c r="Y1250" s="106" t="s">
        <v>101</v>
      </c>
      <c r="Z1250" s="107" t="n">
        <f aca="false">IF(EXACT(O1250;Y1250);Q1250;0)</f>
        <v>0</v>
      </c>
      <c r="AA1250" s="107" t="n">
        <f aca="false">IF(Z1250=0;Q1250;0)</f>
        <v>0</v>
      </c>
      <c r="AB1250" s="108" t="e">
        <f aca="false">IF(U1250=0;"";L1250/U1250-1)</f>
        <v>#NAME?</v>
      </c>
      <c r="AC1250" s="108" t="e">
        <f aca="false">IF(W1250=0;"";L1250/W1250-1)</f>
        <v>#NAME?</v>
      </c>
    </row>
    <row collapsed="false" customFormat="false" customHeight="true" hidden="false" ht="50.1" outlineLevel="0" r="1251">
      <c r="A1251" s="88"/>
      <c r="B1251" s="88"/>
      <c r="C1251" s="89"/>
      <c r="D1251" s="89"/>
      <c r="E1251" s="90"/>
      <c r="F1251" s="91"/>
      <c r="G1251" s="92"/>
      <c r="H1251" s="93"/>
      <c r="I1251" s="94"/>
      <c r="J1251" s="95"/>
      <c r="K1251" s="96"/>
      <c r="L1251" s="97"/>
      <c r="M1251" s="98"/>
      <c r="N1251" s="110"/>
      <c r="O1251" s="100"/>
      <c r="P1251" s="101"/>
      <c r="Q1251" s="97" t="n">
        <f aca="false">P1251*M1251</f>
        <v>0</v>
      </c>
      <c r="R1251" s="110"/>
      <c r="S1251" s="103"/>
      <c r="T1251" s="111"/>
      <c r="U1251" s="105" t="e">
        <f aca="false">IF(EXACT(O1251,Y1251),M1251,M1251*(1-'Расчет ПРЕДЗАКАЗ'!$D$10))</f>
        <v>#NAME?</v>
      </c>
      <c r="V1251" s="105" t="e">
        <f aca="false">P1251*U1251</f>
        <v>#NAME?</v>
      </c>
      <c r="W1251" s="105" t="e">
        <f aca="false">IF(EXACT(O1251,Y1251),M1251,M1251*(1-'Расчет Прайс'!$D$10))</f>
        <v>#NAME?</v>
      </c>
      <c r="X1251" s="105" t="e">
        <f aca="false">P1251*W1251</f>
        <v>#NAME?</v>
      </c>
      <c r="Y1251" s="106" t="s">
        <v>101</v>
      </c>
      <c r="Z1251" s="107" t="n">
        <f aca="false">IF(EXACT(O1251;Y1251);Q1251;0)</f>
        <v>0</v>
      </c>
      <c r="AA1251" s="107" t="n">
        <f aca="false">IF(Z1251=0;Q1251;0)</f>
        <v>0</v>
      </c>
      <c r="AB1251" s="108" t="e">
        <f aca="false">IF(U1251=0;"";L1251/U1251-1)</f>
        <v>#NAME?</v>
      </c>
      <c r="AC1251" s="108" t="e">
        <f aca="false">IF(W1251=0;"";L1251/W1251-1)</f>
        <v>#NAME?</v>
      </c>
    </row>
    <row collapsed="false" customFormat="false" customHeight="true" hidden="false" ht="50.1" outlineLevel="0" r="1252">
      <c r="A1252" s="88"/>
      <c r="B1252" s="88"/>
      <c r="C1252" s="89"/>
      <c r="D1252" s="89"/>
      <c r="E1252" s="90"/>
      <c r="F1252" s="91"/>
      <c r="G1252" s="92"/>
      <c r="H1252" s="93"/>
      <c r="I1252" s="94"/>
      <c r="J1252" s="95"/>
      <c r="K1252" s="96"/>
      <c r="L1252" s="97"/>
      <c r="M1252" s="98"/>
      <c r="N1252" s="110"/>
      <c r="O1252" s="100"/>
      <c r="P1252" s="101"/>
      <c r="Q1252" s="97" t="n">
        <f aca="false">P1252*M1252</f>
        <v>0</v>
      </c>
      <c r="R1252" s="110"/>
      <c r="S1252" s="103"/>
      <c r="T1252" s="111"/>
      <c r="U1252" s="105" t="e">
        <f aca="false">IF(EXACT(O1252,Y1252),M1252,M1252*(1-'Расчет ПРЕДЗАКАЗ'!$D$10))</f>
        <v>#NAME?</v>
      </c>
      <c r="V1252" s="105" t="e">
        <f aca="false">P1252*U1252</f>
        <v>#NAME?</v>
      </c>
      <c r="W1252" s="105" t="e">
        <f aca="false">IF(EXACT(O1252,Y1252),M1252,M1252*(1-'Расчет Прайс'!$D$10))</f>
        <v>#NAME?</v>
      </c>
      <c r="X1252" s="105" t="e">
        <f aca="false">P1252*W1252</f>
        <v>#NAME?</v>
      </c>
      <c r="Y1252" s="106" t="s">
        <v>101</v>
      </c>
      <c r="Z1252" s="107" t="n">
        <f aca="false">IF(EXACT(O1252;Y1252);Q1252;0)</f>
        <v>0</v>
      </c>
      <c r="AA1252" s="107" t="n">
        <f aca="false">IF(Z1252=0;Q1252;0)</f>
        <v>0</v>
      </c>
      <c r="AB1252" s="108" t="e">
        <f aca="false">IF(U1252=0;"";L1252/U1252-1)</f>
        <v>#NAME?</v>
      </c>
      <c r="AC1252" s="108" t="e">
        <f aca="false">IF(W1252=0;"";L1252/W1252-1)</f>
        <v>#NAME?</v>
      </c>
    </row>
    <row collapsed="false" customFormat="false" customHeight="true" hidden="false" ht="50.1" outlineLevel="0" r="1253">
      <c r="A1253" s="88"/>
      <c r="B1253" s="88"/>
      <c r="C1253" s="89"/>
      <c r="D1253" s="89"/>
      <c r="E1253" s="90"/>
      <c r="F1253" s="91"/>
      <c r="G1253" s="92"/>
      <c r="H1253" s="93"/>
      <c r="I1253" s="94"/>
      <c r="J1253" s="95"/>
      <c r="K1253" s="96"/>
      <c r="L1253" s="97"/>
      <c r="M1253" s="98"/>
      <c r="N1253" s="110"/>
      <c r="O1253" s="100"/>
      <c r="P1253" s="101"/>
      <c r="Q1253" s="97" t="n">
        <f aca="false">P1253*M1253</f>
        <v>0</v>
      </c>
      <c r="R1253" s="110"/>
      <c r="S1253" s="103"/>
      <c r="T1253" s="111"/>
      <c r="U1253" s="105" t="e">
        <f aca="false">IF(EXACT(O1253,Y1253),M1253,M1253*(1-'Расчет ПРЕДЗАКАЗ'!$D$10))</f>
        <v>#NAME?</v>
      </c>
      <c r="V1253" s="105" t="e">
        <f aca="false">P1253*U1253</f>
        <v>#NAME?</v>
      </c>
      <c r="W1253" s="105" t="e">
        <f aca="false">IF(EXACT(O1253,Y1253),M1253,M1253*(1-'Расчет Прайс'!$D$10))</f>
        <v>#NAME?</v>
      </c>
      <c r="X1253" s="105" t="e">
        <f aca="false">P1253*W1253</f>
        <v>#NAME?</v>
      </c>
      <c r="Y1253" s="106" t="s">
        <v>101</v>
      </c>
      <c r="Z1253" s="107" t="n">
        <f aca="false">IF(EXACT(O1253;Y1253);Q1253;0)</f>
        <v>0</v>
      </c>
      <c r="AA1253" s="107" t="n">
        <f aca="false">IF(Z1253=0;Q1253;0)</f>
        <v>0</v>
      </c>
      <c r="AB1253" s="108" t="e">
        <f aca="false">IF(U1253=0;"";L1253/U1253-1)</f>
        <v>#NAME?</v>
      </c>
      <c r="AC1253" s="108" t="e">
        <f aca="false">IF(W1253=0;"";L1253/W1253-1)</f>
        <v>#NAME?</v>
      </c>
    </row>
    <row collapsed="false" customFormat="false" customHeight="true" hidden="false" ht="50.1" outlineLevel="0" r="1254">
      <c r="A1254" s="88"/>
      <c r="B1254" s="88"/>
      <c r="C1254" s="89"/>
      <c r="D1254" s="89"/>
      <c r="E1254" s="90"/>
      <c r="F1254" s="91"/>
      <c r="G1254" s="92"/>
      <c r="H1254" s="93"/>
      <c r="I1254" s="94"/>
      <c r="J1254" s="95"/>
      <c r="K1254" s="96"/>
      <c r="L1254" s="97"/>
      <c r="M1254" s="98"/>
      <c r="N1254" s="110"/>
      <c r="O1254" s="100"/>
      <c r="P1254" s="101"/>
      <c r="Q1254" s="97" t="n">
        <f aca="false">P1254*M1254</f>
        <v>0</v>
      </c>
      <c r="R1254" s="110"/>
      <c r="S1254" s="103"/>
      <c r="T1254" s="111"/>
      <c r="U1254" s="105" t="e">
        <f aca="false">IF(EXACT(O1254,Y1254),M1254,M1254*(1-'Расчет ПРЕДЗАКАЗ'!$D$10))</f>
        <v>#NAME?</v>
      </c>
      <c r="V1254" s="105" t="e">
        <f aca="false">P1254*U1254</f>
        <v>#NAME?</v>
      </c>
      <c r="W1254" s="105" t="e">
        <f aca="false">IF(EXACT(O1254,Y1254),M1254,M1254*(1-'Расчет Прайс'!$D$10))</f>
        <v>#NAME?</v>
      </c>
      <c r="X1254" s="105" t="e">
        <f aca="false">P1254*W1254</f>
        <v>#NAME?</v>
      </c>
      <c r="Y1254" s="106" t="s">
        <v>101</v>
      </c>
      <c r="Z1254" s="107" t="n">
        <f aca="false">IF(EXACT(O1254;Y1254);Q1254;0)</f>
        <v>0</v>
      </c>
      <c r="AA1254" s="107" t="n">
        <f aca="false">IF(Z1254=0;Q1254;0)</f>
        <v>0</v>
      </c>
      <c r="AB1254" s="108" t="e">
        <f aca="false">IF(U1254=0;"";L1254/U1254-1)</f>
        <v>#NAME?</v>
      </c>
      <c r="AC1254" s="108" t="e">
        <f aca="false">IF(W1254=0;"";L1254/W1254-1)</f>
        <v>#NAME?</v>
      </c>
    </row>
    <row collapsed="false" customFormat="false" customHeight="true" hidden="false" ht="11.25" outlineLevel="0" r="1255"/>
    <row collapsed="false" customFormat="false" customHeight="true" hidden="false" ht="50.1" outlineLevel="0" r="1256">
      <c r="A1256" s="88" t="n">
        <v>241</v>
      </c>
      <c r="B1256" s="88" t="s">
        <v>837</v>
      </c>
      <c r="C1256" s="89" t="s">
        <v>838</v>
      </c>
      <c r="D1256" s="89" t="s">
        <v>93</v>
      </c>
      <c r="E1256" s="90" t="s">
        <v>93</v>
      </c>
      <c r="F1256" s="91" t="s">
        <v>839</v>
      </c>
      <c r="G1256" s="92" t="s">
        <v>840</v>
      </c>
      <c r="H1256" s="93" t="s">
        <v>841</v>
      </c>
      <c r="I1256" s="94" t="s">
        <v>842</v>
      </c>
      <c r="J1256" s="95" t="s">
        <v>98</v>
      </c>
      <c r="K1256" s="96" t="s">
        <v>99</v>
      </c>
      <c r="L1256" s="97" t="n">
        <v>11150</v>
      </c>
      <c r="M1256" s="98" t="n">
        <v>6192</v>
      </c>
      <c r="N1256" s="99" t="s">
        <v>843</v>
      </c>
      <c r="O1256" s="100" t="s">
        <v>101</v>
      </c>
      <c r="P1256" s="101"/>
      <c r="Q1256" s="97" t="n">
        <f aca="false">P1256*M1256</f>
        <v>0</v>
      </c>
      <c r="R1256" s="102"/>
      <c r="S1256" s="103" t="n">
        <v>451</v>
      </c>
      <c r="T1256" s="104"/>
      <c r="U1256" s="105" t="n">
        <f aca="false">IF(EXACT(O1256,Y1256),M1256,M1256*(1-'Расчет ПРЕДЗАКАЗ'!$D$10))</f>
        <v>6192</v>
      </c>
      <c r="V1256" s="105" t="n">
        <f aca="false">P1256*U1256</f>
        <v>0</v>
      </c>
      <c r="W1256" s="105" t="n">
        <f aca="false">IF(EXACT(O1256,Y1256),M1256,M1256*(1-'Расчет Прайс'!$D$10))</f>
        <v>6192</v>
      </c>
      <c r="X1256" s="105" t="n">
        <f aca="false">P1256*W1256</f>
        <v>0</v>
      </c>
      <c r="Y1256" s="106" t="s">
        <v>101</v>
      </c>
      <c r="Z1256" s="107" t="n">
        <f aca="false">IF(EXACT(O1256;Y1256);Q1256;0)</f>
        <v>0</v>
      </c>
      <c r="AA1256" s="107" t="n">
        <f aca="false">IF(Z1256=0;Q1256;0)</f>
        <v>0</v>
      </c>
      <c r="AB1256" s="108" t="n">
        <f aca="false">IF(U1256=0,"",L1256/U1256-1)</f>
        <v>0.800710594315246</v>
      </c>
      <c r="AC1256" s="108" t="n">
        <f aca="false">IF(W1256=0,"",L1256/W1256-1)</f>
        <v>0.800710594315246</v>
      </c>
    </row>
    <row collapsed="false" customFormat="false" customHeight="true" hidden="false" ht="50.1" outlineLevel="0" r="1257">
      <c r="A1257" s="88"/>
      <c r="B1257" s="88"/>
      <c r="C1257" s="89"/>
      <c r="D1257" s="89"/>
      <c r="E1257" s="90"/>
      <c r="F1257" s="91"/>
      <c r="G1257" s="92"/>
      <c r="H1257" s="93"/>
      <c r="I1257" s="94"/>
      <c r="J1257" s="95"/>
      <c r="K1257" s="96" t="s">
        <v>102</v>
      </c>
      <c r="L1257" s="97" t="n">
        <v>11150</v>
      </c>
      <c r="M1257" s="98" t="n">
        <v>6192</v>
      </c>
      <c r="N1257" s="99" t="s">
        <v>844</v>
      </c>
      <c r="O1257" s="100" t="s">
        <v>101</v>
      </c>
      <c r="P1257" s="101"/>
      <c r="Q1257" s="97" t="n">
        <f aca="false">P1257*M1257</f>
        <v>0</v>
      </c>
      <c r="R1257" s="102"/>
      <c r="S1257" s="103" t="n">
        <v>1139</v>
      </c>
      <c r="T1257" s="109"/>
      <c r="U1257" s="105" t="n">
        <f aca="false">IF(EXACT(O1257,Y1257),M1257,M1257*(1-'Расчет ПРЕДЗАКАЗ'!$D$10))</f>
        <v>6192</v>
      </c>
      <c r="V1257" s="105" t="n">
        <f aca="false">P1257*U1257</f>
        <v>0</v>
      </c>
      <c r="W1257" s="105" t="n">
        <f aca="false">IF(EXACT(O1257,Y1257),M1257,M1257*(1-'Расчет Прайс'!$D$10))</f>
        <v>6192</v>
      </c>
      <c r="X1257" s="105" t="n">
        <f aca="false">P1257*W1257</f>
        <v>0</v>
      </c>
      <c r="Y1257" s="106" t="s">
        <v>101</v>
      </c>
      <c r="Z1257" s="107" t="n">
        <f aca="false">IF(EXACT(O1257;Y1257);Q1257;0)</f>
        <v>0</v>
      </c>
      <c r="AA1257" s="107" t="n">
        <f aca="false">IF(Z1257=0;Q1257;0)</f>
        <v>0</v>
      </c>
      <c r="AB1257" s="108" t="n">
        <f aca="false">IF(U1257=0;"";L1257/U1257-1)</f>
        <v>0.800710594315246</v>
      </c>
      <c r="AC1257" s="108" t="n">
        <f aca="false">IF(W1257=0;"";L1257/W1257-1)</f>
        <v>0.800710594315246</v>
      </c>
    </row>
    <row collapsed="false" customFormat="false" customHeight="true" hidden="false" ht="50.1" outlineLevel="0" r="1258">
      <c r="A1258" s="88"/>
      <c r="B1258" s="88"/>
      <c r="C1258" s="89"/>
      <c r="D1258" s="89"/>
      <c r="E1258" s="90"/>
      <c r="F1258" s="91"/>
      <c r="G1258" s="92"/>
      <c r="H1258" s="93"/>
      <c r="I1258" s="94"/>
      <c r="J1258" s="95"/>
      <c r="K1258" s="96" t="s">
        <v>123</v>
      </c>
      <c r="L1258" s="97" t="n">
        <v>11150</v>
      </c>
      <c r="M1258" s="98" t="n">
        <v>6192</v>
      </c>
      <c r="N1258" s="99" t="s">
        <v>845</v>
      </c>
      <c r="O1258" s="100" t="s">
        <v>101</v>
      </c>
      <c r="P1258" s="101"/>
      <c r="Q1258" s="97" t="n">
        <f aca="false">P1258*M1258</f>
        <v>0</v>
      </c>
      <c r="R1258" s="102"/>
      <c r="S1258" s="103" t="n">
        <v>565</v>
      </c>
      <c r="T1258" s="109"/>
      <c r="U1258" s="105" t="n">
        <f aca="false">IF(EXACT(O1258,Y1258),M1258,M1258*(1-'Расчет ПРЕДЗАКАЗ'!$D$10))</f>
        <v>6192</v>
      </c>
      <c r="V1258" s="105" t="n">
        <f aca="false">P1258*U1258</f>
        <v>0</v>
      </c>
      <c r="W1258" s="105" t="n">
        <f aca="false">IF(EXACT(O1258,Y1258),M1258,M1258*(1-'Расчет Прайс'!$D$10))</f>
        <v>6192</v>
      </c>
      <c r="X1258" s="105" t="n">
        <f aca="false">P1258*W1258</f>
        <v>0</v>
      </c>
      <c r="Y1258" s="106" t="s">
        <v>101</v>
      </c>
      <c r="Z1258" s="107" t="n">
        <f aca="false">IF(EXACT(O1258;Y1258);Q1258;0)</f>
        <v>0</v>
      </c>
      <c r="AA1258" s="107" t="n">
        <f aca="false">IF(Z1258=0;Q1258;0)</f>
        <v>0</v>
      </c>
      <c r="AB1258" s="108" t="n">
        <f aca="false">IF(U1258=0;"";L1258/U1258-1)</f>
        <v>0.800710594315246</v>
      </c>
      <c r="AC1258" s="108" t="n">
        <f aca="false">IF(W1258=0;"";L1258/W1258-1)</f>
        <v>0.800710594315246</v>
      </c>
    </row>
    <row collapsed="false" customFormat="false" customHeight="true" hidden="false" ht="50.1" outlineLevel="0" r="1259">
      <c r="A1259" s="88"/>
      <c r="B1259" s="88"/>
      <c r="C1259" s="89"/>
      <c r="D1259" s="89"/>
      <c r="E1259" s="90"/>
      <c r="F1259" s="91"/>
      <c r="G1259" s="92"/>
      <c r="H1259" s="93"/>
      <c r="I1259" s="94"/>
      <c r="J1259" s="95"/>
      <c r="K1259" s="96" t="s">
        <v>104</v>
      </c>
      <c r="L1259" s="97" t="n">
        <v>11150</v>
      </c>
      <c r="M1259" s="98" t="n">
        <v>6192</v>
      </c>
      <c r="N1259" s="99" t="s">
        <v>846</v>
      </c>
      <c r="O1259" s="100" t="s">
        <v>101</v>
      </c>
      <c r="P1259" s="101"/>
      <c r="Q1259" s="97" t="n">
        <f aca="false">P1259*M1259</f>
        <v>0</v>
      </c>
      <c r="R1259" s="102"/>
      <c r="S1259" s="103" t="n">
        <v>1255</v>
      </c>
      <c r="T1259" s="109"/>
      <c r="U1259" s="105" t="n">
        <f aca="false">IF(EXACT(O1259,Y1259),M1259,M1259*(1-'Расчет ПРЕДЗАКАЗ'!$D$10))</f>
        <v>6192</v>
      </c>
      <c r="V1259" s="105" t="n">
        <f aca="false">P1259*U1259</f>
        <v>0</v>
      </c>
      <c r="W1259" s="105" t="n">
        <f aca="false">IF(EXACT(O1259,Y1259),M1259,M1259*(1-'Расчет Прайс'!$D$10))</f>
        <v>6192</v>
      </c>
      <c r="X1259" s="105" t="n">
        <f aca="false">P1259*W1259</f>
        <v>0</v>
      </c>
      <c r="Y1259" s="106" t="s">
        <v>101</v>
      </c>
      <c r="Z1259" s="107" t="n">
        <f aca="false">IF(EXACT(O1259;Y1259);Q1259;0)</f>
        <v>0</v>
      </c>
      <c r="AA1259" s="107" t="n">
        <f aca="false">IF(Z1259=0;Q1259;0)</f>
        <v>0</v>
      </c>
      <c r="AB1259" s="108" t="n">
        <f aca="false">IF(U1259=0;"";L1259/U1259-1)</f>
        <v>0.800710594315246</v>
      </c>
      <c r="AC1259" s="108" t="n">
        <f aca="false">IF(W1259=0;"";L1259/W1259-1)</f>
        <v>0.800710594315246</v>
      </c>
    </row>
    <row collapsed="false" customFormat="false" customHeight="true" hidden="false" ht="50.1" outlineLevel="0" r="1260">
      <c r="A1260" s="88"/>
      <c r="B1260" s="88"/>
      <c r="C1260" s="89"/>
      <c r="D1260" s="89"/>
      <c r="E1260" s="90"/>
      <c r="F1260" s="91"/>
      <c r="G1260" s="92"/>
      <c r="H1260" s="93"/>
      <c r="I1260" s="94"/>
      <c r="J1260" s="95"/>
      <c r="K1260" s="96" t="s">
        <v>106</v>
      </c>
      <c r="L1260" s="97" t="n">
        <v>11150</v>
      </c>
      <c r="M1260" s="98" t="n">
        <v>6192</v>
      </c>
      <c r="N1260" s="99" t="s">
        <v>847</v>
      </c>
      <c r="O1260" s="100" t="s">
        <v>101</v>
      </c>
      <c r="P1260" s="101"/>
      <c r="Q1260" s="97" t="n">
        <f aca="false">P1260*M1260</f>
        <v>0</v>
      </c>
      <c r="R1260" s="102"/>
      <c r="S1260" s="103" t="n">
        <v>498</v>
      </c>
      <c r="T1260" s="109"/>
      <c r="U1260" s="105" t="n">
        <f aca="false">IF(EXACT(O1260,Y1260),M1260,M1260*(1-'Расчет ПРЕДЗАКАЗ'!$D$10))</f>
        <v>6192</v>
      </c>
      <c r="V1260" s="105" t="n">
        <f aca="false">P1260*U1260</f>
        <v>0</v>
      </c>
      <c r="W1260" s="105" t="n">
        <f aca="false">IF(EXACT(O1260,Y1260),M1260,M1260*(1-'Расчет Прайс'!$D$10))</f>
        <v>6192</v>
      </c>
      <c r="X1260" s="105" t="n">
        <f aca="false">P1260*W1260</f>
        <v>0</v>
      </c>
      <c r="Y1260" s="106" t="s">
        <v>101</v>
      </c>
      <c r="Z1260" s="107" t="n">
        <f aca="false">IF(EXACT(O1260;Y1260);Q1260;0)</f>
        <v>0</v>
      </c>
      <c r="AA1260" s="107" t="n">
        <f aca="false">IF(Z1260=0;Q1260;0)</f>
        <v>0</v>
      </c>
      <c r="AB1260" s="108" t="n">
        <f aca="false">IF(U1260=0;"";L1260/U1260-1)</f>
        <v>0.800710594315246</v>
      </c>
      <c r="AC1260" s="108" t="n">
        <f aca="false">IF(W1260=0;"";L1260/W1260-1)</f>
        <v>0.800710594315246</v>
      </c>
    </row>
    <row collapsed="false" customFormat="false" customHeight="true" hidden="false" ht="50.1" outlineLevel="0" r="1261">
      <c r="A1261" s="88"/>
      <c r="B1261" s="88"/>
      <c r="C1261" s="89"/>
      <c r="D1261" s="89"/>
      <c r="E1261" s="90"/>
      <c r="F1261" s="91"/>
      <c r="G1261" s="92"/>
      <c r="H1261" s="93"/>
      <c r="I1261" s="94"/>
      <c r="J1261" s="95"/>
      <c r="K1261" s="96" t="s">
        <v>108</v>
      </c>
      <c r="L1261" s="97" t="n">
        <v>11150</v>
      </c>
      <c r="M1261" s="98" t="n">
        <v>6192</v>
      </c>
      <c r="N1261" s="99" t="s">
        <v>848</v>
      </c>
      <c r="O1261" s="100" t="s">
        <v>101</v>
      </c>
      <c r="P1261" s="101"/>
      <c r="Q1261" s="97" t="n">
        <f aca="false">P1261*M1261</f>
        <v>0</v>
      </c>
      <c r="R1261" s="102"/>
      <c r="S1261" s="103" t="n">
        <v>592</v>
      </c>
      <c r="T1261" s="109"/>
      <c r="U1261" s="105" t="n">
        <f aca="false">IF(EXACT(O1261,Y1261),M1261,M1261*(1-'Расчет ПРЕДЗАКАЗ'!$D$10))</f>
        <v>6192</v>
      </c>
      <c r="V1261" s="105" t="n">
        <f aca="false">P1261*U1261</f>
        <v>0</v>
      </c>
      <c r="W1261" s="105" t="n">
        <f aca="false">IF(EXACT(O1261,Y1261),M1261,M1261*(1-'Расчет Прайс'!$D$10))</f>
        <v>6192</v>
      </c>
      <c r="X1261" s="105" t="n">
        <f aca="false">P1261*W1261</f>
        <v>0</v>
      </c>
      <c r="Y1261" s="106" t="s">
        <v>101</v>
      </c>
      <c r="Z1261" s="107" t="n">
        <f aca="false">IF(EXACT(O1261;Y1261);Q1261;0)</f>
        <v>0</v>
      </c>
      <c r="AA1261" s="107" t="n">
        <f aca="false">IF(Z1261=0;Q1261;0)</f>
        <v>0</v>
      </c>
      <c r="AB1261" s="108" t="n">
        <f aca="false">IF(U1261=0;"";L1261/U1261-1)</f>
        <v>0.800710594315246</v>
      </c>
      <c r="AC1261" s="108" t="n">
        <f aca="false">IF(W1261=0;"";L1261/W1261-1)</f>
        <v>0.800710594315246</v>
      </c>
    </row>
    <row collapsed="false" customFormat="false" customHeight="true" hidden="false" ht="50.1" outlineLevel="0" r="1262">
      <c r="A1262" s="88"/>
      <c r="B1262" s="88"/>
      <c r="C1262" s="89"/>
      <c r="D1262" s="89"/>
      <c r="E1262" s="90"/>
      <c r="F1262" s="91"/>
      <c r="G1262" s="92"/>
      <c r="H1262" s="93"/>
      <c r="I1262" s="94"/>
      <c r="J1262" s="95"/>
      <c r="K1262" s="96" t="s">
        <v>110</v>
      </c>
      <c r="L1262" s="97" t="n">
        <v>11150</v>
      </c>
      <c r="M1262" s="98" t="n">
        <v>6192</v>
      </c>
      <c r="N1262" s="99" t="s">
        <v>849</v>
      </c>
      <c r="O1262" s="100" t="s">
        <v>101</v>
      </c>
      <c r="P1262" s="101"/>
      <c r="Q1262" s="97" t="n">
        <f aca="false">P1262*M1262</f>
        <v>0</v>
      </c>
      <c r="R1262" s="102"/>
      <c r="S1262" s="103" t="n">
        <v>268</v>
      </c>
      <c r="T1262" s="109"/>
      <c r="U1262" s="105" t="n">
        <f aca="false">IF(EXACT(O1262,Y1262),M1262,M1262*(1-'Расчет ПРЕДЗАКАЗ'!$D$10))</f>
        <v>6192</v>
      </c>
      <c r="V1262" s="105" t="n">
        <f aca="false">P1262*U1262</f>
        <v>0</v>
      </c>
      <c r="W1262" s="105" t="n">
        <f aca="false">IF(EXACT(O1262,Y1262),M1262,M1262*(1-'Расчет Прайс'!$D$10))</f>
        <v>6192</v>
      </c>
      <c r="X1262" s="105" t="n">
        <f aca="false">P1262*W1262</f>
        <v>0</v>
      </c>
      <c r="Y1262" s="106" t="s">
        <v>101</v>
      </c>
      <c r="Z1262" s="107" t="n">
        <f aca="false">IF(EXACT(O1262;Y1262);Q1262;0)</f>
        <v>0</v>
      </c>
      <c r="AA1262" s="107" t="n">
        <f aca="false">IF(Z1262=0;Q1262;0)</f>
        <v>0</v>
      </c>
      <c r="AB1262" s="108" t="n">
        <f aca="false">IF(U1262=0;"";L1262/U1262-1)</f>
        <v>0.800710594315246</v>
      </c>
      <c r="AC1262" s="108" t="n">
        <f aca="false">IF(W1262=0;"";L1262/W1262-1)</f>
        <v>0.800710594315246</v>
      </c>
    </row>
    <row collapsed="false" customFormat="false" customHeight="true" hidden="false" ht="50.1" outlineLevel="0" r="1263">
      <c r="A1263" s="88"/>
      <c r="B1263" s="88"/>
      <c r="C1263" s="89"/>
      <c r="D1263" s="89"/>
      <c r="E1263" s="90"/>
      <c r="F1263" s="91"/>
      <c r="G1263" s="92"/>
      <c r="H1263" s="93"/>
      <c r="I1263" s="94"/>
      <c r="J1263" s="95"/>
      <c r="K1263" s="96" t="s">
        <v>112</v>
      </c>
      <c r="L1263" s="97" t="n">
        <v>11150</v>
      </c>
      <c r="M1263" s="98" t="n">
        <v>6192</v>
      </c>
      <c r="N1263" s="99" t="s">
        <v>850</v>
      </c>
      <c r="O1263" s="100" t="s">
        <v>101</v>
      </c>
      <c r="P1263" s="101"/>
      <c r="Q1263" s="97" t="n">
        <f aca="false">P1263*M1263</f>
        <v>0</v>
      </c>
      <c r="R1263" s="102"/>
      <c r="S1263" s="103" t="n">
        <v>174</v>
      </c>
      <c r="T1263" s="109"/>
      <c r="U1263" s="105" t="n">
        <f aca="false">IF(EXACT(O1263,Y1263),M1263,M1263*(1-'Расчет ПРЕДЗАКАЗ'!$D$10))</f>
        <v>6192</v>
      </c>
      <c r="V1263" s="105" t="n">
        <f aca="false">P1263*U1263</f>
        <v>0</v>
      </c>
      <c r="W1263" s="105" t="n">
        <f aca="false">IF(EXACT(O1263,Y1263),M1263,M1263*(1-'Расчет Прайс'!$D$10))</f>
        <v>6192</v>
      </c>
      <c r="X1263" s="105" t="n">
        <f aca="false">P1263*W1263</f>
        <v>0</v>
      </c>
      <c r="Y1263" s="106" t="s">
        <v>101</v>
      </c>
      <c r="Z1263" s="107" t="n">
        <f aca="false">IF(EXACT(O1263;Y1263);Q1263;0)</f>
        <v>0</v>
      </c>
      <c r="AA1263" s="107" t="n">
        <f aca="false">IF(Z1263=0;Q1263;0)</f>
        <v>0</v>
      </c>
      <c r="AB1263" s="108" t="n">
        <f aca="false">IF(U1263=0;"";L1263/U1263-1)</f>
        <v>0.800710594315246</v>
      </c>
      <c r="AC1263" s="108" t="n">
        <f aca="false">IF(W1263=0;"";L1263/W1263-1)</f>
        <v>0.800710594315246</v>
      </c>
    </row>
    <row collapsed="false" customFormat="false" customHeight="true" hidden="false" ht="50.1" outlineLevel="0" r="1264">
      <c r="A1264" s="88"/>
      <c r="B1264" s="88"/>
      <c r="C1264" s="89"/>
      <c r="D1264" s="89"/>
      <c r="E1264" s="90"/>
      <c r="F1264" s="91"/>
      <c r="G1264" s="92"/>
      <c r="H1264" s="93"/>
      <c r="I1264" s="94"/>
      <c r="J1264" s="95"/>
      <c r="K1264" s="96" t="s">
        <v>114</v>
      </c>
      <c r="L1264" s="97" t="n">
        <v>11150</v>
      </c>
      <c r="M1264" s="98" t="n">
        <v>6192</v>
      </c>
      <c r="N1264" s="99" t="s">
        <v>851</v>
      </c>
      <c r="O1264" s="100" t="s">
        <v>101</v>
      </c>
      <c r="P1264" s="101"/>
      <c r="Q1264" s="97" t="n">
        <f aca="false">P1264*M1264</f>
        <v>0</v>
      </c>
      <c r="R1264" s="102"/>
      <c r="S1264" s="103" t="n">
        <v>164</v>
      </c>
      <c r="T1264" s="109"/>
      <c r="U1264" s="105" t="n">
        <f aca="false">IF(EXACT(O1264,Y1264),M1264,M1264*(1-'Расчет ПРЕДЗАКАЗ'!$D$10))</f>
        <v>6192</v>
      </c>
      <c r="V1264" s="105" t="n">
        <f aca="false">P1264*U1264</f>
        <v>0</v>
      </c>
      <c r="W1264" s="105" t="n">
        <f aca="false">IF(EXACT(O1264,Y1264),M1264,M1264*(1-'Расчет Прайс'!$D$10))</f>
        <v>6192</v>
      </c>
      <c r="X1264" s="105" t="n">
        <f aca="false">P1264*W1264</f>
        <v>0</v>
      </c>
      <c r="Y1264" s="106" t="s">
        <v>101</v>
      </c>
      <c r="Z1264" s="107" t="n">
        <f aca="false">IF(EXACT(O1264;Y1264);Q1264;0)</f>
        <v>0</v>
      </c>
      <c r="AA1264" s="107" t="n">
        <f aca="false">IF(Z1264=0;Q1264;0)</f>
        <v>0</v>
      </c>
      <c r="AB1264" s="108" t="n">
        <f aca="false">IF(U1264=0;"";L1264/U1264-1)</f>
        <v>0.800710594315246</v>
      </c>
      <c r="AC1264" s="108" t="n">
        <f aca="false">IF(W1264=0;"";L1264/W1264-1)</f>
        <v>0.800710594315246</v>
      </c>
    </row>
    <row collapsed="false" customFormat="false" customHeight="true" hidden="false" ht="50.1" outlineLevel="0" r="1265">
      <c r="A1265" s="88"/>
      <c r="B1265" s="88"/>
      <c r="C1265" s="89"/>
      <c r="D1265" s="89"/>
      <c r="E1265" s="90"/>
      <c r="F1265" s="91"/>
      <c r="G1265" s="92"/>
      <c r="H1265" s="93"/>
      <c r="I1265" s="94"/>
      <c r="J1265" s="95"/>
      <c r="K1265" s="96" t="s">
        <v>263</v>
      </c>
      <c r="L1265" s="97" t="n">
        <v>11150</v>
      </c>
      <c r="M1265" s="98" t="n">
        <v>6192</v>
      </c>
      <c r="N1265" s="112" t="s">
        <v>852</v>
      </c>
      <c r="O1265" s="100" t="s">
        <v>101</v>
      </c>
      <c r="P1265" s="101"/>
      <c r="Q1265" s="97" t="n">
        <f aca="false">P1265*M1265</f>
        <v>0</v>
      </c>
      <c r="R1265" s="110"/>
      <c r="S1265" s="103" t="n">
        <v>5</v>
      </c>
      <c r="T1265" s="111"/>
      <c r="U1265" s="105" t="n">
        <f aca="false">IF(EXACT(O1265,Y1265),M1265,M1265*(1-'Расчет ПРЕДЗАКАЗ'!$D$10))</f>
        <v>6192</v>
      </c>
      <c r="V1265" s="105" t="n">
        <f aca="false">P1265*U1265</f>
        <v>0</v>
      </c>
      <c r="W1265" s="105" t="n">
        <f aca="false">IF(EXACT(O1265,Y1265),M1265,M1265*(1-'Расчет Прайс'!$D$10))</f>
        <v>6192</v>
      </c>
      <c r="X1265" s="105" t="n">
        <f aca="false">P1265*W1265</f>
        <v>0</v>
      </c>
      <c r="Y1265" s="106" t="s">
        <v>101</v>
      </c>
      <c r="Z1265" s="107" t="n">
        <f aca="false">IF(EXACT(O1265;Y1265);Q1265;0)</f>
        <v>0</v>
      </c>
      <c r="AA1265" s="107" t="n">
        <f aca="false">IF(Z1265=0;Q1265;0)</f>
        <v>0</v>
      </c>
      <c r="AB1265" s="108" t="n">
        <f aca="false">IF(U1265=0;"";L1265/U1265-1)</f>
        <v>0.800710594315246</v>
      </c>
      <c r="AC1265" s="108" t="n">
        <f aca="false">IF(W1265=0;"";L1265/W1265-1)</f>
        <v>0.800710594315246</v>
      </c>
    </row>
    <row collapsed="false" customFormat="false" customHeight="true" hidden="false" ht="50.1" outlineLevel="0" r="1266">
      <c r="A1266" s="88"/>
      <c r="B1266" s="88"/>
      <c r="C1266" s="89"/>
      <c r="D1266" s="89"/>
      <c r="E1266" s="90"/>
      <c r="F1266" s="91"/>
      <c r="G1266" s="92"/>
      <c r="H1266" s="93"/>
      <c r="I1266" s="94"/>
      <c r="J1266" s="95"/>
      <c r="K1266" s="96" t="s">
        <v>265</v>
      </c>
      <c r="L1266" s="97" t="n">
        <v>11150</v>
      </c>
      <c r="M1266" s="98" t="n">
        <v>6192</v>
      </c>
      <c r="N1266" s="112" t="s">
        <v>853</v>
      </c>
      <c r="O1266" s="100" t="s">
        <v>101</v>
      </c>
      <c r="P1266" s="101"/>
      <c r="Q1266" s="97" t="n">
        <f aca="false">P1266*M1266</f>
        <v>0</v>
      </c>
      <c r="R1266" s="110"/>
      <c r="S1266" s="103" t="n">
        <v>5</v>
      </c>
      <c r="T1266" s="111"/>
      <c r="U1266" s="105" t="n">
        <f aca="false">IF(EXACT(O1266,Y1266),M1266,M1266*(1-'Расчет ПРЕДЗАКАЗ'!$D$10))</f>
        <v>6192</v>
      </c>
      <c r="V1266" s="105" t="n">
        <f aca="false">P1266*U1266</f>
        <v>0</v>
      </c>
      <c r="W1266" s="105" t="n">
        <f aca="false">IF(EXACT(O1266,Y1266),M1266,M1266*(1-'Расчет Прайс'!$D$10))</f>
        <v>6192</v>
      </c>
      <c r="X1266" s="105" t="n">
        <f aca="false">P1266*W1266</f>
        <v>0</v>
      </c>
      <c r="Y1266" s="106" t="s">
        <v>101</v>
      </c>
      <c r="Z1266" s="107" t="n">
        <f aca="false">IF(EXACT(O1266;Y1266);Q1266;0)</f>
        <v>0</v>
      </c>
      <c r="AA1266" s="107" t="n">
        <f aca="false">IF(Z1266=0;Q1266;0)</f>
        <v>0</v>
      </c>
      <c r="AB1266" s="108" t="n">
        <f aca="false">IF(U1266=0;"";L1266/U1266-1)</f>
        <v>0.800710594315246</v>
      </c>
      <c r="AC1266" s="108" t="n">
        <f aca="false">IF(W1266=0;"";L1266/W1266-1)</f>
        <v>0.800710594315246</v>
      </c>
    </row>
    <row collapsed="false" customFormat="false" customHeight="true" hidden="false" ht="50.1" outlineLevel="0" r="1267">
      <c r="A1267" s="88"/>
      <c r="B1267" s="88"/>
      <c r="C1267" s="89"/>
      <c r="D1267" s="89"/>
      <c r="E1267" s="90"/>
      <c r="F1267" s="91"/>
      <c r="G1267" s="92"/>
      <c r="H1267" s="93"/>
      <c r="I1267" s="94"/>
      <c r="J1267" s="95"/>
      <c r="K1267" s="96"/>
      <c r="L1267" s="97"/>
      <c r="M1267" s="98"/>
      <c r="N1267" s="110"/>
      <c r="O1267" s="100"/>
      <c r="P1267" s="101"/>
      <c r="Q1267" s="97" t="n">
        <f aca="false">P1267*M1267</f>
        <v>0</v>
      </c>
      <c r="R1267" s="110"/>
      <c r="S1267" s="103"/>
      <c r="T1267" s="111"/>
      <c r="U1267" s="105" t="e">
        <f aca="false">IF(EXACT(O1267,Y1267),M1267,M1267*(1-'Расчет ПРЕДЗАКАЗ'!$D$10))</f>
        <v>#NAME?</v>
      </c>
      <c r="V1267" s="105" t="e">
        <f aca="false">P1267*U1267</f>
        <v>#NAME?</v>
      </c>
      <c r="W1267" s="105" t="e">
        <f aca="false">IF(EXACT(O1267,Y1267),M1267,M1267*(1-'Расчет Прайс'!$D$10))</f>
        <v>#NAME?</v>
      </c>
      <c r="X1267" s="105" t="e">
        <f aca="false">P1267*W1267</f>
        <v>#NAME?</v>
      </c>
      <c r="Y1267" s="106" t="s">
        <v>101</v>
      </c>
      <c r="Z1267" s="107" t="n">
        <f aca="false">IF(EXACT(O1267;Y1267);Q1267;0)</f>
        <v>0</v>
      </c>
      <c r="AA1267" s="107" t="n">
        <f aca="false">IF(Z1267=0;Q1267;0)</f>
        <v>0</v>
      </c>
      <c r="AB1267" s="108" t="e">
        <f aca="false">IF(U1267=0;"";L1267/U1267-1)</f>
        <v>#NAME?</v>
      </c>
      <c r="AC1267" s="108" t="e">
        <f aca="false">IF(W1267=0;"";L1267/W1267-1)</f>
        <v>#NAME?</v>
      </c>
    </row>
    <row collapsed="false" customFormat="false" customHeight="true" hidden="false" ht="50.1" outlineLevel="0" r="1268">
      <c r="A1268" s="88"/>
      <c r="B1268" s="88"/>
      <c r="C1268" s="89"/>
      <c r="D1268" s="89"/>
      <c r="E1268" s="90"/>
      <c r="F1268" s="91"/>
      <c r="G1268" s="92"/>
      <c r="H1268" s="93"/>
      <c r="I1268" s="94"/>
      <c r="J1268" s="95"/>
      <c r="K1268" s="96"/>
      <c r="L1268" s="97"/>
      <c r="M1268" s="98"/>
      <c r="N1268" s="110"/>
      <c r="O1268" s="100"/>
      <c r="P1268" s="101"/>
      <c r="Q1268" s="97" t="n">
        <f aca="false">P1268*M1268</f>
        <v>0</v>
      </c>
      <c r="R1268" s="110"/>
      <c r="S1268" s="103"/>
      <c r="T1268" s="111"/>
      <c r="U1268" s="105" t="e">
        <f aca="false">IF(EXACT(O1268,Y1268),M1268,M1268*(1-'Расчет ПРЕДЗАКАЗ'!$D$10))</f>
        <v>#NAME?</v>
      </c>
      <c r="V1268" s="105" t="e">
        <f aca="false">P1268*U1268</f>
        <v>#NAME?</v>
      </c>
      <c r="W1268" s="105" t="e">
        <f aca="false">IF(EXACT(O1268,Y1268),M1268,M1268*(1-'Расчет Прайс'!$D$10))</f>
        <v>#NAME?</v>
      </c>
      <c r="X1268" s="105" t="e">
        <f aca="false">P1268*W1268</f>
        <v>#NAME?</v>
      </c>
      <c r="Y1268" s="106" t="s">
        <v>101</v>
      </c>
      <c r="Z1268" s="107" t="n">
        <f aca="false">IF(EXACT(O1268;Y1268);Q1268;0)</f>
        <v>0</v>
      </c>
      <c r="AA1268" s="107" t="n">
        <f aca="false">IF(Z1268=0;Q1268;0)</f>
        <v>0</v>
      </c>
      <c r="AB1268" s="108" t="e">
        <f aca="false">IF(U1268=0;"";L1268/U1268-1)</f>
        <v>#NAME?</v>
      </c>
      <c r="AC1268" s="108" t="e">
        <f aca="false">IF(W1268=0;"";L1268/W1268-1)</f>
        <v>#NAME?</v>
      </c>
    </row>
    <row collapsed="false" customFormat="false" customHeight="true" hidden="false" ht="50.1" outlineLevel="0" r="1269">
      <c r="A1269" s="88"/>
      <c r="B1269" s="88"/>
      <c r="C1269" s="89"/>
      <c r="D1269" s="89"/>
      <c r="E1269" s="90"/>
      <c r="F1269" s="91"/>
      <c r="G1269" s="92"/>
      <c r="H1269" s="93"/>
      <c r="I1269" s="94"/>
      <c r="J1269" s="95"/>
      <c r="K1269" s="96"/>
      <c r="L1269" s="97"/>
      <c r="M1269" s="98"/>
      <c r="N1269" s="110"/>
      <c r="O1269" s="100"/>
      <c r="P1269" s="101"/>
      <c r="Q1269" s="97" t="n">
        <f aca="false">P1269*M1269</f>
        <v>0</v>
      </c>
      <c r="R1269" s="110"/>
      <c r="S1269" s="103"/>
      <c r="T1269" s="111"/>
      <c r="U1269" s="105" t="e">
        <f aca="false">IF(EXACT(O1269,Y1269),M1269,M1269*(1-'Расчет ПРЕДЗАКАЗ'!$D$10))</f>
        <v>#NAME?</v>
      </c>
      <c r="V1269" s="105" t="e">
        <f aca="false">P1269*U1269</f>
        <v>#NAME?</v>
      </c>
      <c r="W1269" s="105" t="e">
        <f aca="false">IF(EXACT(O1269,Y1269),M1269,M1269*(1-'Расчет Прайс'!$D$10))</f>
        <v>#NAME?</v>
      </c>
      <c r="X1269" s="105" t="e">
        <f aca="false">P1269*W1269</f>
        <v>#NAME?</v>
      </c>
      <c r="Y1269" s="106" t="s">
        <v>101</v>
      </c>
      <c r="Z1269" s="107" t="n">
        <f aca="false">IF(EXACT(O1269;Y1269);Q1269;0)</f>
        <v>0</v>
      </c>
      <c r="AA1269" s="107" t="n">
        <f aca="false">IF(Z1269=0;Q1269;0)</f>
        <v>0</v>
      </c>
      <c r="AB1269" s="108" t="e">
        <f aca="false">IF(U1269=0;"";L1269/U1269-1)</f>
        <v>#NAME?</v>
      </c>
      <c r="AC1269" s="108" t="e">
        <f aca="false">IF(W1269=0;"";L1269/W1269-1)</f>
        <v>#NAME?</v>
      </c>
    </row>
    <row collapsed="false" customFormat="false" customHeight="true" hidden="false" ht="50.1" outlineLevel="0" r="1270">
      <c r="A1270" s="88"/>
      <c r="B1270" s="88"/>
      <c r="C1270" s="89"/>
      <c r="D1270" s="89"/>
      <c r="E1270" s="90"/>
      <c r="F1270" s="91"/>
      <c r="G1270" s="92"/>
      <c r="H1270" s="93"/>
      <c r="I1270" s="94"/>
      <c r="J1270" s="95"/>
      <c r="K1270" s="96"/>
      <c r="L1270" s="97"/>
      <c r="M1270" s="98"/>
      <c r="N1270" s="110"/>
      <c r="O1270" s="100"/>
      <c r="P1270" s="101"/>
      <c r="Q1270" s="97" t="n">
        <f aca="false">P1270*M1270</f>
        <v>0</v>
      </c>
      <c r="R1270" s="110"/>
      <c r="S1270" s="103"/>
      <c r="T1270" s="111"/>
      <c r="U1270" s="105" t="e">
        <f aca="false">IF(EXACT(O1270,Y1270),M1270,M1270*(1-'Расчет ПРЕДЗАКАЗ'!$D$10))</f>
        <v>#NAME?</v>
      </c>
      <c r="V1270" s="105" t="e">
        <f aca="false">P1270*U1270</f>
        <v>#NAME?</v>
      </c>
      <c r="W1270" s="105" t="e">
        <f aca="false">IF(EXACT(O1270,Y1270),M1270,M1270*(1-'Расчет Прайс'!$D$10))</f>
        <v>#NAME?</v>
      </c>
      <c r="X1270" s="105" t="e">
        <f aca="false">P1270*W1270</f>
        <v>#NAME?</v>
      </c>
      <c r="Y1270" s="106" t="s">
        <v>101</v>
      </c>
      <c r="Z1270" s="107" t="n">
        <f aca="false">IF(EXACT(O1270;Y1270);Q1270;0)</f>
        <v>0</v>
      </c>
      <c r="AA1270" s="107" t="n">
        <f aca="false">IF(Z1270=0;Q1270;0)</f>
        <v>0</v>
      </c>
      <c r="AB1270" s="108" t="e">
        <f aca="false">IF(U1270=0;"";L1270/U1270-1)</f>
        <v>#NAME?</v>
      </c>
      <c r="AC1270" s="108" t="e">
        <f aca="false">IF(W1270=0;"";L1270/W1270-1)</f>
        <v>#NAME?</v>
      </c>
    </row>
    <row collapsed="false" customFormat="false" customHeight="true" hidden="false" ht="11.25" outlineLevel="0" r="1271"/>
    <row collapsed="false" customFormat="false" customHeight="true" hidden="false" ht="50.1" outlineLevel="0" r="1272">
      <c r="A1272" s="88" t="n">
        <v>242</v>
      </c>
      <c r="B1272" s="88" t="s">
        <v>854</v>
      </c>
      <c r="C1272" s="89" t="s">
        <v>855</v>
      </c>
      <c r="D1272" s="89" t="s">
        <v>93</v>
      </c>
      <c r="E1272" s="90" t="s">
        <v>93</v>
      </c>
      <c r="F1272" s="91" t="s">
        <v>839</v>
      </c>
      <c r="G1272" s="92" t="s">
        <v>856</v>
      </c>
      <c r="H1272" s="93" t="s">
        <v>857</v>
      </c>
      <c r="I1272" s="94" t="s">
        <v>858</v>
      </c>
      <c r="J1272" s="95" t="s">
        <v>98</v>
      </c>
      <c r="K1272" s="96" t="s">
        <v>99</v>
      </c>
      <c r="L1272" s="97" t="n">
        <v>8780</v>
      </c>
      <c r="M1272" s="98" t="n">
        <v>4880</v>
      </c>
      <c r="N1272" s="99" t="s">
        <v>859</v>
      </c>
      <c r="O1272" s="100" t="s">
        <v>101</v>
      </c>
      <c r="P1272" s="101"/>
      <c r="Q1272" s="97" t="n">
        <f aca="false">P1272*M1272</f>
        <v>0</v>
      </c>
      <c r="R1272" s="102"/>
      <c r="S1272" s="103" t="n">
        <v>360</v>
      </c>
      <c r="T1272" s="104"/>
      <c r="U1272" s="105" t="n">
        <f aca="false">IF(EXACT(O1272,Y1272),M1272,M1272*(1-'Расчет ПРЕДЗАКАЗ'!$D$10))</f>
        <v>4880</v>
      </c>
      <c r="V1272" s="105" t="n">
        <f aca="false">P1272*U1272</f>
        <v>0</v>
      </c>
      <c r="W1272" s="105" t="n">
        <f aca="false">IF(EXACT(O1272,Y1272),M1272,M1272*(1-'Расчет Прайс'!$D$10))</f>
        <v>4880</v>
      </c>
      <c r="X1272" s="105" t="n">
        <f aca="false">P1272*W1272</f>
        <v>0</v>
      </c>
      <c r="Y1272" s="106" t="s">
        <v>101</v>
      </c>
      <c r="Z1272" s="107" t="n">
        <f aca="false">IF(EXACT(O1272;Y1272);Q1272;0)</f>
        <v>0</v>
      </c>
      <c r="AA1272" s="107" t="n">
        <f aca="false">IF(Z1272=0;Q1272;0)</f>
        <v>0</v>
      </c>
      <c r="AB1272" s="108" t="n">
        <f aca="false">IF(U1272=0,"",L1272/U1272-1)</f>
        <v>0.799180327868853</v>
      </c>
      <c r="AC1272" s="108" t="n">
        <f aca="false">IF(W1272=0,"",L1272/W1272-1)</f>
        <v>0.799180327868853</v>
      </c>
    </row>
    <row collapsed="false" customFormat="false" customHeight="true" hidden="false" ht="50.1" outlineLevel="0" r="1273">
      <c r="A1273" s="88"/>
      <c r="B1273" s="88"/>
      <c r="C1273" s="89"/>
      <c r="D1273" s="89"/>
      <c r="E1273" s="90"/>
      <c r="F1273" s="91"/>
      <c r="G1273" s="92"/>
      <c r="H1273" s="93"/>
      <c r="I1273" s="94"/>
      <c r="J1273" s="95"/>
      <c r="K1273" s="96" t="s">
        <v>102</v>
      </c>
      <c r="L1273" s="97" t="n">
        <v>8780</v>
      </c>
      <c r="M1273" s="98" t="n">
        <v>4880</v>
      </c>
      <c r="N1273" s="99" t="s">
        <v>860</v>
      </c>
      <c r="O1273" s="100" t="s">
        <v>101</v>
      </c>
      <c r="P1273" s="101"/>
      <c r="Q1273" s="97" t="n">
        <f aca="false">P1273*M1273</f>
        <v>0</v>
      </c>
      <c r="R1273" s="102"/>
      <c r="S1273" s="103" t="n">
        <v>563</v>
      </c>
      <c r="T1273" s="109"/>
      <c r="U1273" s="105" t="n">
        <f aca="false">IF(EXACT(O1273,Y1273),M1273,M1273*(1-'Расчет ПРЕДЗАКАЗ'!$D$10))</f>
        <v>4880</v>
      </c>
      <c r="V1273" s="105" t="n">
        <f aca="false">P1273*U1273</f>
        <v>0</v>
      </c>
      <c r="W1273" s="105" t="n">
        <f aca="false">IF(EXACT(O1273,Y1273),M1273,M1273*(1-'Расчет Прайс'!$D$10))</f>
        <v>4880</v>
      </c>
      <c r="X1273" s="105" t="n">
        <f aca="false">P1273*W1273</f>
        <v>0</v>
      </c>
      <c r="Y1273" s="106" t="s">
        <v>101</v>
      </c>
      <c r="Z1273" s="107" t="n">
        <f aca="false">IF(EXACT(O1273;Y1273);Q1273;0)</f>
        <v>0</v>
      </c>
      <c r="AA1273" s="107" t="n">
        <f aca="false">IF(Z1273=0;Q1273;0)</f>
        <v>0</v>
      </c>
      <c r="AB1273" s="108" t="n">
        <f aca="false">IF(U1273=0;"";L1273/U1273-1)</f>
        <v>0.799180327868853</v>
      </c>
      <c r="AC1273" s="108" t="n">
        <f aca="false">IF(W1273=0;"";L1273/W1273-1)</f>
        <v>0.799180327868853</v>
      </c>
    </row>
    <row collapsed="false" customFormat="false" customHeight="true" hidden="false" ht="50.1" outlineLevel="0" r="1274">
      <c r="A1274" s="88"/>
      <c r="B1274" s="88"/>
      <c r="C1274" s="89"/>
      <c r="D1274" s="89"/>
      <c r="E1274" s="90"/>
      <c r="F1274" s="91"/>
      <c r="G1274" s="92"/>
      <c r="H1274" s="93"/>
      <c r="I1274" s="94"/>
      <c r="J1274" s="95"/>
      <c r="K1274" s="96" t="s">
        <v>123</v>
      </c>
      <c r="L1274" s="97" t="n">
        <v>8780</v>
      </c>
      <c r="M1274" s="98" t="n">
        <v>4880</v>
      </c>
      <c r="N1274" s="99" t="s">
        <v>861</v>
      </c>
      <c r="O1274" s="100" t="s">
        <v>101</v>
      </c>
      <c r="P1274" s="101"/>
      <c r="Q1274" s="97" t="n">
        <f aca="false">P1274*M1274</f>
        <v>0</v>
      </c>
      <c r="R1274" s="102"/>
      <c r="S1274" s="103" t="n">
        <v>200</v>
      </c>
      <c r="T1274" s="109"/>
      <c r="U1274" s="105" t="n">
        <f aca="false">IF(EXACT(O1274,Y1274),M1274,M1274*(1-'Расчет ПРЕДЗАКАЗ'!$D$10))</f>
        <v>4880</v>
      </c>
      <c r="V1274" s="105" t="n">
        <f aca="false">P1274*U1274</f>
        <v>0</v>
      </c>
      <c r="W1274" s="105" t="n">
        <f aca="false">IF(EXACT(O1274,Y1274),M1274,M1274*(1-'Расчет Прайс'!$D$10))</f>
        <v>4880</v>
      </c>
      <c r="X1274" s="105" t="n">
        <f aca="false">P1274*W1274</f>
        <v>0</v>
      </c>
      <c r="Y1274" s="106" t="s">
        <v>101</v>
      </c>
      <c r="Z1274" s="107" t="n">
        <f aca="false">IF(EXACT(O1274;Y1274);Q1274;0)</f>
        <v>0</v>
      </c>
      <c r="AA1274" s="107" t="n">
        <f aca="false">IF(Z1274=0;Q1274;0)</f>
        <v>0</v>
      </c>
      <c r="AB1274" s="108" t="n">
        <f aca="false">IF(U1274=0;"";L1274/U1274-1)</f>
        <v>0.799180327868853</v>
      </c>
      <c r="AC1274" s="108" t="n">
        <f aca="false">IF(W1274=0;"";L1274/W1274-1)</f>
        <v>0.799180327868853</v>
      </c>
    </row>
    <row collapsed="false" customFormat="false" customHeight="true" hidden="false" ht="50.1" outlineLevel="0" r="1275">
      <c r="A1275" s="88"/>
      <c r="B1275" s="88"/>
      <c r="C1275" s="89"/>
      <c r="D1275" s="89"/>
      <c r="E1275" s="90"/>
      <c r="F1275" s="91"/>
      <c r="G1275" s="92"/>
      <c r="H1275" s="93"/>
      <c r="I1275" s="94"/>
      <c r="J1275" s="95"/>
      <c r="K1275" s="96" t="s">
        <v>104</v>
      </c>
      <c r="L1275" s="97" t="n">
        <v>8780</v>
      </c>
      <c r="M1275" s="98" t="n">
        <v>4880</v>
      </c>
      <c r="N1275" s="99" t="s">
        <v>862</v>
      </c>
      <c r="O1275" s="100" t="s">
        <v>101</v>
      </c>
      <c r="P1275" s="101"/>
      <c r="Q1275" s="97" t="n">
        <f aca="false">P1275*M1275</f>
        <v>0</v>
      </c>
      <c r="R1275" s="102"/>
      <c r="S1275" s="103" t="n">
        <v>538</v>
      </c>
      <c r="T1275" s="109"/>
      <c r="U1275" s="105" t="n">
        <f aca="false">IF(EXACT(O1275,Y1275),M1275,M1275*(1-'Расчет ПРЕДЗАКАЗ'!$D$10))</f>
        <v>4880</v>
      </c>
      <c r="V1275" s="105" t="n">
        <f aca="false">P1275*U1275</f>
        <v>0</v>
      </c>
      <c r="W1275" s="105" t="n">
        <f aca="false">IF(EXACT(O1275,Y1275),M1275,M1275*(1-'Расчет Прайс'!$D$10))</f>
        <v>4880</v>
      </c>
      <c r="X1275" s="105" t="n">
        <f aca="false">P1275*W1275</f>
        <v>0</v>
      </c>
      <c r="Y1275" s="106" t="s">
        <v>101</v>
      </c>
      <c r="Z1275" s="107" t="n">
        <f aca="false">IF(EXACT(O1275;Y1275);Q1275;0)</f>
        <v>0</v>
      </c>
      <c r="AA1275" s="107" t="n">
        <f aca="false">IF(Z1275=0;Q1275;0)</f>
        <v>0</v>
      </c>
      <c r="AB1275" s="108" t="n">
        <f aca="false">IF(U1275=0;"";L1275/U1275-1)</f>
        <v>0.799180327868853</v>
      </c>
      <c r="AC1275" s="108" t="n">
        <f aca="false">IF(W1275=0;"";L1275/W1275-1)</f>
        <v>0.799180327868853</v>
      </c>
    </row>
    <row collapsed="false" customFormat="false" customHeight="true" hidden="false" ht="50.1" outlineLevel="0" r="1276">
      <c r="A1276" s="88"/>
      <c r="B1276" s="88"/>
      <c r="C1276" s="89"/>
      <c r="D1276" s="89"/>
      <c r="E1276" s="90"/>
      <c r="F1276" s="91"/>
      <c r="G1276" s="92"/>
      <c r="H1276" s="93"/>
      <c r="I1276" s="94"/>
      <c r="J1276" s="95"/>
      <c r="K1276" s="96" t="s">
        <v>106</v>
      </c>
      <c r="L1276" s="97" t="n">
        <v>8780</v>
      </c>
      <c r="M1276" s="98" t="n">
        <v>4880</v>
      </c>
      <c r="N1276" s="99" t="s">
        <v>863</v>
      </c>
      <c r="O1276" s="100" t="s">
        <v>101</v>
      </c>
      <c r="P1276" s="101"/>
      <c r="Q1276" s="97" t="n">
        <f aca="false">P1276*M1276</f>
        <v>0</v>
      </c>
      <c r="R1276" s="102"/>
      <c r="S1276" s="103" t="n">
        <v>194</v>
      </c>
      <c r="T1276" s="109"/>
      <c r="U1276" s="105" t="n">
        <f aca="false">IF(EXACT(O1276,Y1276),M1276,M1276*(1-'Расчет ПРЕДЗАКАЗ'!$D$10))</f>
        <v>4880</v>
      </c>
      <c r="V1276" s="105" t="n">
        <f aca="false">P1276*U1276</f>
        <v>0</v>
      </c>
      <c r="W1276" s="105" t="n">
        <f aca="false">IF(EXACT(O1276,Y1276),M1276,M1276*(1-'Расчет Прайс'!$D$10))</f>
        <v>4880</v>
      </c>
      <c r="X1276" s="105" t="n">
        <f aca="false">P1276*W1276</f>
        <v>0</v>
      </c>
      <c r="Y1276" s="106" t="s">
        <v>101</v>
      </c>
      <c r="Z1276" s="107" t="n">
        <f aca="false">IF(EXACT(O1276;Y1276);Q1276;0)</f>
        <v>0</v>
      </c>
      <c r="AA1276" s="107" t="n">
        <f aca="false">IF(Z1276=0;Q1276;0)</f>
        <v>0</v>
      </c>
      <c r="AB1276" s="108" t="n">
        <f aca="false">IF(U1276=0;"";L1276/U1276-1)</f>
        <v>0.799180327868853</v>
      </c>
      <c r="AC1276" s="108" t="n">
        <f aca="false">IF(W1276=0;"";L1276/W1276-1)</f>
        <v>0.799180327868853</v>
      </c>
    </row>
    <row collapsed="false" customFormat="false" customHeight="true" hidden="false" ht="50.1" outlineLevel="0" r="1277">
      <c r="A1277" s="88"/>
      <c r="B1277" s="88"/>
      <c r="C1277" s="89"/>
      <c r="D1277" s="89"/>
      <c r="E1277" s="90"/>
      <c r="F1277" s="91"/>
      <c r="G1277" s="92"/>
      <c r="H1277" s="93"/>
      <c r="I1277" s="94"/>
      <c r="J1277" s="95"/>
      <c r="K1277" s="96" t="s">
        <v>108</v>
      </c>
      <c r="L1277" s="97" t="n">
        <v>8780</v>
      </c>
      <c r="M1277" s="98" t="n">
        <v>4880</v>
      </c>
      <c r="N1277" s="99" t="s">
        <v>864</v>
      </c>
      <c r="O1277" s="100" t="s">
        <v>101</v>
      </c>
      <c r="P1277" s="101"/>
      <c r="Q1277" s="97" t="n">
        <f aca="false">P1277*M1277</f>
        <v>0</v>
      </c>
      <c r="R1277" s="102"/>
      <c r="S1277" s="103" t="n">
        <v>301</v>
      </c>
      <c r="T1277" s="109"/>
      <c r="U1277" s="105" t="n">
        <f aca="false">IF(EXACT(O1277,Y1277),M1277,M1277*(1-'Расчет ПРЕДЗАКАЗ'!$D$10))</f>
        <v>4880</v>
      </c>
      <c r="V1277" s="105" t="n">
        <f aca="false">P1277*U1277</f>
        <v>0</v>
      </c>
      <c r="W1277" s="105" t="n">
        <f aca="false">IF(EXACT(O1277,Y1277),M1277,M1277*(1-'Расчет Прайс'!$D$10))</f>
        <v>4880</v>
      </c>
      <c r="X1277" s="105" t="n">
        <f aca="false">P1277*W1277</f>
        <v>0</v>
      </c>
      <c r="Y1277" s="106" t="s">
        <v>101</v>
      </c>
      <c r="Z1277" s="107" t="n">
        <f aca="false">IF(EXACT(O1277;Y1277);Q1277;0)</f>
        <v>0</v>
      </c>
      <c r="AA1277" s="107" t="n">
        <f aca="false">IF(Z1277=0;Q1277;0)</f>
        <v>0</v>
      </c>
      <c r="AB1277" s="108" t="n">
        <f aca="false">IF(U1277=0;"";L1277/U1277-1)</f>
        <v>0.799180327868853</v>
      </c>
      <c r="AC1277" s="108" t="n">
        <f aca="false">IF(W1277=0;"";L1277/W1277-1)</f>
        <v>0.799180327868853</v>
      </c>
    </row>
    <row collapsed="false" customFormat="false" customHeight="true" hidden="false" ht="50.1" outlineLevel="0" r="1278">
      <c r="A1278" s="88"/>
      <c r="B1278" s="88"/>
      <c r="C1278" s="89"/>
      <c r="D1278" s="89"/>
      <c r="E1278" s="90"/>
      <c r="F1278" s="91"/>
      <c r="G1278" s="92"/>
      <c r="H1278" s="93"/>
      <c r="I1278" s="94"/>
      <c r="J1278" s="95"/>
      <c r="K1278" s="96" t="s">
        <v>110</v>
      </c>
      <c r="L1278" s="97" t="n">
        <v>8780</v>
      </c>
      <c r="M1278" s="98" t="n">
        <v>4880</v>
      </c>
      <c r="N1278" s="99" t="s">
        <v>865</v>
      </c>
      <c r="O1278" s="100" t="s">
        <v>101</v>
      </c>
      <c r="P1278" s="101"/>
      <c r="Q1278" s="97" t="n">
        <f aca="false">P1278*M1278</f>
        <v>0</v>
      </c>
      <c r="R1278" s="102"/>
      <c r="S1278" s="103" t="n">
        <v>194</v>
      </c>
      <c r="T1278" s="109"/>
      <c r="U1278" s="105" t="n">
        <f aca="false">IF(EXACT(O1278,Y1278),M1278,M1278*(1-'Расчет ПРЕДЗАКАЗ'!$D$10))</f>
        <v>4880</v>
      </c>
      <c r="V1278" s="105" t="n">
        <f aca="false">P1278*U1278</f>
        <v>0</v>
      </c>
      <c r="W1278" s="105" t="n">
        <f aca="false">IF(EXACT(O1278,Y1278),M1278,M1278*(1-'Расчет Прайс'!$D$10))</f>
        <v>4880</v>
      </c>
      <c r="X1278" s="105" t="n">
        <f aca="false">P1278*W1278</f>
        <v>0</v>
      </c>
      <c r="Y1278" s="106" t="s">
        <v>101</v>
      </c>
      <c r="Z1278" s="107" t="n">
        <f aca="false">IF(EXACT(O1278;Y1278);Q1278;0)</f>
        <v>0</v>
      </c>
      <c r="AA1278" s="107" t="n">
        <f aca="false">IF(Z1278=0;Q1278;0)</f>
        <v>0</v>
      </c>
      <c r="AB1278" s="108" t="n">
        <f aca="false">IF(U1278=0;"";L1278/U1278-1)</f>
        <v>0.799180327868853</v>
      </c>
      <c r="AC1278" s="108" t="n">
        <f aca="false">IF(W1278=0;"";L1278/W1278-1)</f>
        <v>0.799180327868853</v>
      </c>
    </row>
    <row collapsed="false" customFormat="false" customHeight="true" hidden="false" ht="50.1" outlineLevel="0" r="1279">
      <c r="A1279" s="88"/>
      <c r="B1279" s="88"/>
      <c r="C1279" s="89"/>
      <c r="D1279" s="89"/>
      <c r="E1279" s="90"/>
      <c r="F1279" s="91"/>
      <c r="G1279" s="92"/>
      <c r="H1279" s="93"/>
      <c r="I1279" s="94"/>
      <c r="J1279" s="95"/>
      <c r="K1279" s="96" t="s">
        <v>112</v>
      </c>
      <c r="L1279" s="97" t="n">
        <v>8780</v>
      </c>
      <c r="M1279" s="98" t="n">
        <v>4880</v>
      </c>
      <c r="N1279" s="99" t="s">
        <v>866</v>
      </c>
      <c r="O1279" s="100" t="s">
        <v>101</v>
      </c>
      <c r="P1279" s="101"/>
      <c r="Q1279" s="97" t="n">
        <f aca="false">P1279*M1279</f>
        <v>0</v>
      </c>
      <c r="R1279" s="102"/>
      <c r="S1279" s="103" t="n">
        <v>50</v>
      </c>
      <c r="T1279" s="109"/>
      <c r="U1279" s="105" t="n">
        <f aca="false">IF(EXACT(O1279,Y1279),M1279,M1279*(1-'Расчет ПРЕДЗАКАЗ'!$D$10))</f>
        <v>4880</v>
      </c>
      <c r="V1279" s="105" t="n">
        <f aca="false">P1279*U1279</f>
        <v>0</v>
      </c>
      <c r="W1279" s="105" t="n">
        <f aca="false">IF(EXACT(O1279,Y1279),M1279,M1279*(1-'Расчет Прайс'!$D$10))</f>
        <v>4880</v>
      </c>
      <c r="X1279" s="105" t="n">
        <f aca="false">P1279*W1279</f>
        <v>0</v>
      </c>
      <c r="Y1279" s="106" t="s">
        <v>101</v>
      </c>
      <c r="Z1279" s="107" t="n">
        <f aca="false">IF(EXACT(O1279;Y1279);Q1279;0)</f>
        <v>0</v>
      </c>
      <c r="AA1279" s="107" t="n">
        <f aca="false">IF(Z1279=0;Q1279;0)</f>
        <v>0</v>
      </c>
      <c r="AB1279" s="108" t="n">
        <f aca="false">IF(U1279=0;"";L1279/U1279-1)</f>
        <v>0.799180327868853</v>
      </c>
      <c r="AC1279" s="108" t="n">
        <f aca="false">IF(W1279=0;"";L1279/W1279-1)</f>
        <v>0.799180327868853</v>
      </c>
    </row>
    <row collapsed="false" customFormat="false" customHeight="true" hidden="false" ht="50.1" outlineLevel="0" r="1280">
      <c r="A1280" s="88"/>
      <c r="B1280" s="88"/>
      <c r="C1280" s="89"/>
      <c r="D1280" s="89"/>
      <c r="E1280" s="90"/>
      <c r="F1280" s="91"/>
      <c r="G1280" s="92"/>
      <c r="H1280" s="93"/>
      <c r="I1280" s="94"/>
      <c r="J1280" s="95"/>
      <c r="K1280" s="96" t="s">
        <v>114</v>
      </c>
      <c r="L1280" s="97" t="n">
        <v>8780</v>
      </c>
      <c r="M1280" s="98" t="n">
        <v>4880</v>
      </c>
      <c r="N1280" s="99" t="s">
        <v>867</v>
      </c>
      <c r="O1280" s="100" t="s">
        <v>101</v>
      </c>
      <c r="P1280" s="101"/>
      <c r="Q1280" s="97" t="n">
        <f aca="false">P1280*M1280</f>
        <v>0</v>
      </c>
      <c r="R1280" s="102"/>
      <c r="S1280" s="103" t="n">
        <v>22</v>
      </c>
      <c r="T1280" s="109"/>
      <c r="U1280" s="105" t="n">
        <f aca="false">IF(EXACT(O1280,Y1280),M1280,M1280*(1-'Расчет ПРЕДЗАКАЗ'!$D$10))</f>
        <v>4880</v>
      </c>
      <c r="V1280" s="105" t="n">
        <f aca="false">P1280*U1280</f>
        <v>0</v>
      </c>
      <c r="W1280" s="105" t="n">
        <f aca="false">IF(EXACT(O1280,Y1280),M1280,M1280*(1-'Расчет Прайс'!$D$10))</f>
        <v>4880</v>
      </c>
      <c r="X1280" s="105" t="n">
        <f aca="false">P1280*W1280</f>
        <v>0</v>
      </c>
      <c r="Y1280" s="106" t="s">
        <v>101</v>
      </c>
      <c r="Z1280" s="107" t="n">
        <f aca="false">IF(EXACT(O1280;Y1280);Q1280;0)</f>
        <v>0</v>
      </c>
      <c r="AA1280" s="107" t="n">
        <f aca="false">IF(Z1280=0;Q1280;0)</f>
        <v>0</v>
      </c>
      <c r="AB1280" s="108" t="n">
        <f aca="false">IF(U1280=0;"";L1280/U1280-1)</f>
        <v>0.799180327868853</v>
      </c>
      <c r="AC1280" s="108" t="n">
        <f aca="false">IF(W1280=0;"";L1280/W1280-1)</f>
        <v>0.799180327868853</v>
      </c>
    </row>
    <row collapsed="false" customFormat="false" customHeight="true" hidden="false" ht="50.1" outlineLevel="0" r="1281">
      <c r="A1281" s="88"/>
      <c r="B1281" s="88"/>
      <c r="C1281" s="89"/>
      <c r="D1281" s="89"/>
      <c r="E1281" s="90"/>
      <c r="F1281" s="91"/>
      <c r="G1281" s="92"/>
      <c r="H1281" s="93"/>
      <c r="I1281" s="94"/>
      <c r="J1281" s="95"/>
      <c r="K1281" s="96"/>
      <c r="L1281" s="97"/>
      <c r="M1281" s="98"/>
      <c r="N1281" s="112"/>
      <c r="O1281" s="100"/>
      <c r="P1281" s="101"/>
      <c r="Q1281" s="97" t="n">
        <f aca="false">P1281*M1281</f>
        <v>0</v>
      </c>
      <c r="R1281" s="110"/>
      <c r="S1281" s="103"/>
      <c r="T1281" s="111"/>
      <c r="U1281" s="105" t="e">
        <f aca="false">IF(EXACT(O1281,Y1281),M1281,M1281*(1-'Расчет ПРЕДЗАКАЗ'!$D$10))</f>
        <v>#NAME?</v>
      </c>
      <c r="V1281" s="105" t="e">
        <f aca="false">P1281*U1281</f>
        <v>#NAME?</v>
      </c>
      <c r="W1281" s="105" t="e">
        <f aca="false">IF(EXACT(O1281,Y1281),M1281,M1281*(1-'Расчет Прайс'!$D$10))</f>
        <v>#NAME?</v>
      </c>
      <c r="X1281" s="105" t="e">
        <f aca="false">P1281*W1281</f>
        <v>#NAME?</v>
      </c>
      <c r="Y1281" s="106" t="s">
        <v>101</v>
      </c>
      <c r="Z1281" s="107" t="n">
        <f aca="false">IF(EXACT(O1281;Y1281);Q1281;0)</f>
        <v>0</v>
      </c>
      <c r="AA1281" s="107" t="n">
        <f aca="false">IF(Z1281=0;Q1281;0)</f>
        <v>0</v>
      </c>
      <c r="AB1281" s="108" t="e">
        <f aca="false">IF(U1281=0;"";L1281/U1281-1)</f>
        <v>#NAME?</v>
      </c>
      <c r="AC1281" s="108" t="e">
        <f aca="false">IF(W1281=0;"";L1281/W1281-1)</f>
        <v>#NAME?</v>
      </c>
    </row>
    <row collapsed="false" customFormat="false" customHeight="true" hidden="false" ht="50.1" outlineLevel="0" r="1282">
      <c r="A1282" s="88"/>
      <c r="B1282" s="88"/>
      <c r="C1282" s="89"/>
      <c r="D1282" s="89"/>
      <c r="E1282" s="90"/>
      <c r="F1282" s="91"/>
      <c r="G1282" s="92"/>
      <c r="H1282" s="93"/>
      <c r="I1282" s="94"/>
      <c r="J1282" s="95"/>
      <c r="K1282" s="96"/>
      <c r="L1282" s="97"/>
      <c r="M1282" s="98"/>
      <c r="N1282" s="112"/>
      <c r="O1282" s="100"/>
      <c r="P1282" s="101"/>
      <c r="Q1282" s="97" t="n">
        <f aca="false">P1282*M1282</f>
        <v>0</v>
      </c>
      <c r="R1282" s="110"/>
      <c r="S1282" s="103"/>
      <c r="T1282" s="111"/>
      <c r="U1282" s="105" t="e">
        <f aca="false">IF(EXACT(O1282,Y1282),M1282,M1282*(1-'Расчет ПРЕДЗАКАЗ'!$D$10))</f>
        <v>#NAME?</v>
      </c>
      <c r="V1282" s="105" t="e">
        <f aca="false">P1282*U1282</f>
        <v>#NAME?</v>
      </c>
      <c r="W1282" s="105" t="e">
        <f aca="false">IF(EXACT(O1282,Y1282),M1282,M1282*(1-'Расчет Прайс'!$D$10))</f>
        <v>#NAME?</v>
      </c>
      <c r="X1282" s="105" t="e">
        <f aca="false">P1282*W1282</f>
        <v>#NAME?</v>
      </c>
      <c r="Y1282" s="106" t="s">
        <v>101</v>
      </c>
      <c r="Z1282" s="107" t="n">
        <f aca="false">IF(EXACT(O1282;Y1282);Q1282;0)</f>
        <v>0</v>
      </c>
      <c r="AA1282" s="107" t="n">
        <f aca="false">IF(Z1282=0;Q1282;0)</f>
        <v>0</v>
      </c>
      <c r="AB1282" s="108" t="e">
        <f aca="false">IF(U1282=0;"";L1282/U1282-1)</f>
        <v>#NAME?</v>
      </c>
      <c r="AC1282" s="108" t="e">
        <f aca="false">IF(W1282=0;"";L1282/W1282-1)</f>
        <v>#NAME?</v>
      </c>
    </row>
    <row collapsed="false" customFormat="false" customHeight="true" hidden="false" ht="50.1" outlineLevel="0" r="1283">
      <c r="A1283" s="88"/>
      <c r="B1283" s="88"/>
      <c r="C1283" s="89"/>
      <c r="D1283" s="89"/>
      <c r="E1283" s="90"/>
      <c r="F1283" s="91"/>
      <c r="G1283" s="92"/>
      <c r="H1283" s="93"/>
      <c r="I1283" s="94"/>
      <c r="J1283" s="95"/>
      <c r="K1283" s="96"/>
      <c r="L1283" s="97"/>
      <c r="M1283" s="98"/>
      <c r="N1283" s="110"/>
      <c r="O1283" s="100"/>
      <c r="P1283" s="101"/>
      <c r="Q1283" s="97" t="n">
        <f aca="false">P1283*M1283</f>
        <v>0</v>
      </c>
      <c r="R1283" s="110"/>
      <c r="S1283" s="103"/>
      <c r="T1283" s="111"/>
      <c r="U1283" s="105" t="e">
        <f aca="false">IF(EXACT(O1283,Y1283),M1283,M1283*(1-'Расчет ПРЕДЗАКАЗ'!$D$10))</f>
        <v>#NAME?</v>
      </c>
      <c r="V1283" s="105" t="e">
        <f aca="false">P1283*U1283</f>
        <v>#NAME?</v>
      </c>
      <c r="W1283" s="105" t="e">
        <f aca="false">IF(EXACT(O1283,Y1283),M1283,M1283*(1-'Расчет Прайс'!$D$10))</f>
        <v>#NAME?</v>
      </c>
      <c r="X1283" s="105" t="e">
        <f aca="false">P1283*W1283</f>
        <v>#NAME?</v>
      </c>
      <c r="Y1283" s="106" t="s">
        <v>101</v>
      </c>
      <c r="Z1283" s="107" t="n">
        <f aca="false">IF(EXACT(O1283;Y1283);Q1283;0)</f>
        <v>0</v>
      </c>
      <c r="AA1283" s="107" t="n">
        <f aca="false">IF(Z1283=0;Q1283;0)</f>
        <v>0</v>
      </c>
      <c r="AB1283" s="108" t="e">
        <f aca="false">IF(U1283=0;"";L1283/U1283-1)</f>
        <v>#NAME?</v>
      </c>
      <c r="AC1283" s="108" t="e">
        <f aca="false">IF(W1283=0;"";L1283/W1283-1)</f>
        <v>#NAME?</v>
      </c>
    </row>
    <row collapsed="false" customFormat="false" customHeight="true" hidden="false" ht="50.1" outlineLevel="0" r="1284">
      <c r="A1284" s="88"/>
      <c r="B1284" s="88"/>
      <c r="C1284" s="89"/>
      <c r="D1284" s="89"/>
      <c r="E1284" s="90"/>
      <c r="F1284" s="91"/>
      <c r="G1284" s="92"/>
      <c r="H1284" s="93"/>
      <c r="I1284" s="94"/>
      <c r="J1284" s="95"/>
      <c r="K1284" s="96"/>
      <c r="L1284" s="97"/>
      <c r="M1284" s="98"/>
      <c r="N1284" s="110"/>
      <c r="O1284" s="100"/>
      <c r="P1284" s="101"/>
      <c r="Q1284" s="97" t="n">
        <f aca="false">P1284*M1284</f>
        <v>0</v>
      </c>
      <c r="R1284" s="110"/>
      <c r="S1284" s="103"/>
      <c r="T1284" s="111"/>
      <c r="U1284" s="105" t="e">
        <f aca="false">IF(EXACT(O1284,Y1284),M1284,M1284*(1-'Расчет ПРЕДЗАКАЗ'!$D$10))</f>
        <v>#NAME?</v>
      </c>
      <c r="V1284" s="105" t="e">
        <f aca="false">P1284*U1284</f>
        <v>#NAME?</v>
      </c>
      <c r="W1284" s="105" t="e">
        <f aca="false">IF(EXACT(O1284,Y1284),M1284,M1284*(1-'Расчет Прайс'!$D$10))</f>
        <v>#NAME?</v>
      </c>
      <c r="X1284" s="105" t="e">
        <f aca="false">P1284*W1284</f>
        <v>#NAME?</v>
      </c>
      <c r="Y1284" s="106" t="s">
        <v>101</v>
      </c>
      <c r="Z1284" s="107" t="n">
        <f aca="false">IF(EXACT(O1284;Y1284);Q1284;0)</f>
        <v>0</v>
      </c>
      <c r="AA1284" s="107" t="n">
        <f aca="false">IF(Z1284=0;Q1284;0)</f>
        <v>0</v>
      </c>
      <c r="AB1284" s="108" t="e">
        <f aca="false">IF(U1284=0;"";L1284/U1284-1)</f>
        <v>#NAME?</v>
      </c>
      <c r="AC1284" s="108" t="e">
        <f aca="false">IF(W1284=0;"";L1284/W1284-1)</f>
        <v>#NAME?</v>
      </c>
    </row>
    <row collapsed="false" customFormat="false" customHeight="true" hidden="false" ht="50.1" outlineLevel="0" r="1285">
      <c r="A1285" s="88"/>
      <c r="B1285" s="88"/>
      <c r="C1285" s="89"/>
      <c r="D1285" s="89"/>
      <c r="E1285" s="90"/>
      <c r="F1285" s="91"/>
      <c r="G1285" s="92"/>
      <c r="H1285" s="93"/>
      <c r="I1285" s="94"/>
      <c r="J1285" s="95"/>
      <c r="K1285" s="96"/>
      <c r="L1285" s="97"/>
      <c r="M1285" s="98"/>
      <c r="N1285" s="110"/>
      <c r="O1285" s="100"/>
      <c r="P1285" s="101"/>
      <c r="Q1285" s="97" t="n">
        <f aca="false">P1285*M1285</f>
        <v>0</v>
      </c>
      <c r="R1285" s="110"/>
      <c r="S1285" s="103"/>
      <c r="T1285" s="111"/>
      <c r="U1285" s="105" t="e">
        <f aca="false">IF(EXACT(O1285,Y1285),M1285,M1285*(1-'Расчет ПРЕДЗАКАЗ'!$D$10))</f>
        <v>#NAME?</v>
      </c>
      <c r="V1285" s="105" t="e">
        <f aca="false">P1285*U1285</f>
        <v>#NAME?</v>
      </c>
      <c r="W1285" s="105" t="e">
        <f aca="false">IF(EXACT(O1285,Y1285),M1285,M1285*(1-'Расчет Прайс'!$D$10))</f>
        <v>#NAME?</v>
      </c>
      <c r="X1285" s="105" t="e">
        <f aca="false">P1285*W1285</f>
        <v>#NAME?</v>
      </c>
      <c r="Y1285" s="106" t="s">
        <v>101</v>
      </c>
      <c r="Z1285" s="107" t="n">
        <f aca="false">IF(EXACT(O1285;Y1285);Q1285;0)</f>
        <v>0</v>
      </c>
      <c r="AA1285" s="107" t="n">
        <f aca="false">IF(Z1285=0;Q1285;0)</f>
        <v>0</v>
      </c>
      <c r="AB1285" s="108" t="e">
        <f aca="false">IF(U1285=0;"";L1285/U1285-1)</f>
        <v>#NAME?</v>
      </c>
      <c r="AC1285" s="108" t="e">
        <f aca="false">IF(W1285=0;"";L1285/W1285-1)</f>
        <v>#NAME?</v>
      </c>
    </row>
    <row collapsed="false" customFormat="false" customHeight="true" hidden="false" ht="50.1" outlineLevel="0" r="1286">
      <c r="A1286" s="88"/>
      <c r="B1286" s="88"/>
      <c r="C1286" s="89"/>
      <c r="D1286" s="89"/>
      <c r="E1286" s="90"/>
      <c r="F1286" s="91"/>
      <c r="G1286" s="92"/>
      <c r="H1286" s="93"/>
      <c r="I1286" s="94"/>
      <c r="J1286" s="95"/>
      <c r="K1286" s="96"/>
      <c r="L1286" s="97"/>
      <c r="M1286" s="98"/>
      <c r="N1286" s="110"/>
      <c r="O1286" s="100"/>
      <c r="P1286" s="101"/>
      <c r="Q1286" s="97" t="n">
        <f aca="false">P1286*M1286</f>
        <v>0</v>
      </c>
      <c r="R1286" s="110"/>
      <c r="S1286" s="103"/>
      <c r="T1286" s="111"/>
      <c r="U1286" s="105" t="e">
        <f aca="false">IF(EXACT(O1286,Y1286),M1286,M1286*(1-'Расчет ПРЕДЗАКАЗ'!$D$10))</f>
        <v>#NAME?</v>
      </c>
      <c r="V1286" s="105" t="e">
        <f aca="false">P1286*U1286</f>
        <v>#NAME?</v>
      </c>
      <c r="W1286" s="105" t="e">
        <f aca="false">IF(EXACT(O1286,Y1286),M1286,M1286*(1-'Расчет Прайс'!$D$10))</f>
        <v>#NAME?</v>
      </c>
      <c r="X1286" s="105" t="e">
        <f aca="false">P1286*W1286</f>
        <v>#NAME?</v>
      </c>
      <c r="Y1286" s="106" t="s">
        <v>101</v>
      </c>
      <c r="Z1286" s="107" t="n">
        <f aca="false">IF(EXACT(O1286;Y1286);Q1286;0)</f>
        <v>0</v>
      </c>
      <c r="AA1286" s="107" t="n">
        <f aca="false">IF(Z1286=0;Q1286;0)</f>
        <v>0</v>
      </c>
      <c r="AB1286" s="108" t="e">
        <f aca="false">IF(U1286=0;"";L1286/U1286-1)</f>
        <v>#NAME?</v>
      </c>
      <c r="AC1286" s="108" t="e">
        <f aca="false">IF(W1286=0;"";L1286/W1286-1)</f>
        <v>#NAME?</v>
      </c>
    </row>
    <row collapsed="false" customFormat="false" customHeight="true" hidden="false" ht="11.25" outlineLevel="0" r="1287"/>
    <row collapsed="false" customFormat="false" customHeight="true" hidden="false" ht="50.1" outlineLevel="0" r="1288">
      <c r="A1288" s="88" t="n">
        <v>243</v>
      </c>
      <c r="B1288" s="88" t="s">
        <v>868</v>
      </c>
      <c r="C1288" s="89" t="s">
        <v>869</v>
      </c>
      <c r="D1288" s="89" t="s">
        <v>93</v>
      </c>
      <c r="E1288" s="90" t="s">
        <v>93</v>
      </c>
      <c r="F1288" s="91" t="s">
        <v>870</v>
      </c>
      <c r="G1288" s="92" t="s">
        <v>871</v>
      </c>
      <c r="H1288" s="93" t="s">
        <v>872</v>
      </c>
      <c r="I1288" s="94" t="s">
        <v>873</v>
      </c>
      <c r="J1288" s="95" t="s">
        <v>98</v>
      </c>
      <c r="K1288" s="96" t="s">
        <v>99</v>
      </c>
      <c r="L1288" s="97" t="n">
        <v>9750</v>
      </c>
      <c r="M1288" s="98" t="n">
        <v>5417</v>
      </c>
      <c r="N1288" s="99" t="s">
        <v>874</v>
      </c>
      <c r="O1288" s="100"/>
      <c r="P1288" s="101"/>
      <c r="Q1288" s="97" t="n">
        <f aca="false">P1288*M1288</f>
        <v>0</v>
      </c>
      <c r="R1288" s="102"/>
      <c r="S1288" s="103" t="n">
        <v>1</v>
      </c>
      <c r="T1288" s="104"/>
      <c r="U1288" s="105" t="e">
        <f aca="false">IF(EXACT(O1288,Y1288),M1288,M1288*(1-'Расчет ПРЕДЗАКАЗ'!$D$10))</f>
        <v>#NAME?</v>
      </c>
      <c r="V1288" s="105" t="e">
        <f aca="false">P1288*U1288</f>
        <v>#NAME?</v>
      </c>
      <c r="W1288" s="105" t="e">
        <f aca="false">IF(EXACT(O1288,Y1288),M1288,M1288*(1-'Расчет Прайс'!$D$10))</f>
        <v>#NAME?</v>
      </c>
      <c r="X1288" s="105" t="e">
        <f aca="false">P1288*W1288</f>
        <v>#NAME?</v>
      </c>
      <c r="Y1288" s="106" t="s">
        <v>101</v>
      </c>
      <c r="Z1288" s="107" t="n">
        <f aca="false">IF(EXACT(O1288;Y1288);Q1288;0)</f>
        <v>0</v>
      </c>
      <c r="AA1288" s="107" t="n">
        <f aca="false">IF(Z1288=0;Q1288;0)</f>
        <v>0</v>
      </c>
      <c r="AB1288" s="108" t="e">
        <f aca="false">IF(U1288=0,"",L1288/U1288-1)</f>
        <v>#NAME?</v>
      </c>
      <c r="AC1288" s="108" t="e">
        <f aca="false">IF(W1288=0,"",L1288/W1288-1)</f>
        <v>#NAME?</v>
      </c>
    </row>
    <row collapsed="false" customFormat="false" customHeight="true" hidden="false" ht="50.1" outlineLevel="0" r="1289">
      <c r="A1289" s="88"/>
      <c r="B1289" s="88"/>
      <c r="C1289" s="89"/>
      <c r="D1289" s="89"/>
      <c r="E1289" s="90"/>
      <c r="F1289" s="91"/>
      <c r="G1289" s="92"/>
      <c r="H1289" s="93"/>
      <c r="I1289" s="94"/>
      <c r="J1289" s="95"/>
      <c r="K1289" s="96" t="s">
        <v>108</v>
      </c>
      <c r="L1289" s="97" t="n">
        <v>9750</v>
      </c>
      <c r="M1289" s="98" t="n">
        <v>5417</v>
      </c>
      <c r="N1289" s="99" t="s">
        <v>875</v>
      </c>
      <c r="O1289" s="100"/>
      <c r="P1289" s="101"/>
      <c r="Q1289" s="97" t="n">
        <f aca="false">P1289*M1289</f>
        <v>0</v>
      </c>
      <c r="R1289" s="102"/>
      <c r="S1289" s="103" t="n">
        <v>3</v>
      </c>
      <c r="T1289" s="109"/>
      <c r="U1289" s="105" t="e">
        <f aca="false">IF(EXACT(O1289,Y1289),M1289,M1289*(1-'Расчет ПРЕДЗАКАЗ'!$D$10))</f>
        <v>#NAME?</v>
      </c>
      <c r="V1289" s="105" t="e">
        <f aca="false">P1289*U1289</f>
        <v>#NAME?</v>
      </c>
      <c r="W1289" s="105" t="e">
        <f aca="false">IF(EXACT(O1289,Y1289),M1289,M1289*(1-'Расчет Прайс'!$D$10))</f>
        <v>#NAME?</v>
      </c>
      <c r="X1289" s="105" t="e">
        <f aca="false">P1289*W1289</f>
        <v>#NAME?</v>
      </c>
      <c r="Y1289" s="106" t="s">
        <v>101</v>
      </c>
      <c r="Z1289" s="107" t="n">
        <f aca="false">IF(EXACT(O1289;Y1289);Q1289;0)</f>
        <v>0</v>
      </c>
      <c r="AA1289" s="107" t="n">
        <f aca="false">IF(Z1289=0;Q1289;0)</f>
        <v>0</v>
      </c>
      <c r="AB1289" s="108" t="e">
        <f aca="false">IF(U1289=0;"";L1289/U1289-1)</f>
        <v>#NAME?</v>
      </c>
      <c r="AC1289" s="108" t="e">
        <f aca="false">IF(W1289=0;"";L1289/W1289-1)</f>
        <v>#NAME?</v>
      </c>
    </row>
    <row collapsed="false" customFormat="false" customHeight="true" hidden="false" ht="50.1" outlineLevel="0" r="1290">
      <c r="A1290" s="88"/>
      <c r="B1290" s="88"/>
      <c r="C1290" s="89"/>
      <c r="D1290" s="89"/>
      <c r="E1290" s="90"/>
      <c r="F1290" s="91"/>
      <c r="G1290" s="92"/>
      <c r="H1290" s="93"/>
      <c r="I1290" s="94"/>
      <c r="J1290" s="95"/>
      <c r="K1290" s="96"/>
      <c r="L1290" s="97"/>
      <c r="M1290" s="98"/>
      <c r="N1290" s="99"/>
      <c r="O1290" s="100"/>
      <c r="P1290" s="101"/>
      <c r="Q1290" s="97" t="n">
        <f aca="false">P1290*M1290</f>
        <v>0</v>
      </c>
      <c r="R1290" s="102"/>
      <c r="S1290" s="103"/>
      <c r="T1290" s="109"/>
      <c r="U1290" s="105" t="e">
        <f aca="false">IF(EXACT(O1290,Y1290),M1290,M1290*(1-'Расчет ПРЕДЗАКАЗ'!$D$10))</f>
        <v>#NAME?</v>
      </c>
      <c r="V1290" s="105" t="e">
        <f aca="false">P1290*U1290</f>
        <v>#NAME?</v>
      </c>
      <c r="W1290" s="105" t="e">
        <f aca="false">IF(EXACT(O1290,Y1290),M1290,M1290*(1-'Расчет Прайс'!$D$10))</f>
        <v>#NAME?</v>
      </c>
      <c r="X1290" s="105" t="e">
        <f aca="false">P1290*W1290</f>
        <v>#NAME?</v>
      </c>
      <c r="Y1290" s="106" t="s">
        <v>101</v>
      </c>
      <c r="Z1290" s="107" t="n">
        <f aca="false">IF(EXACT(O1290;Y1290);Q1290;0)</f>
        <v>0</v>
      </c>
      <c r="AA1290" s="107" t="n">
        <f aca="false">IF(Z1290=0;Q1290;0)</f>
        <v>0</v>
      </c>
      <c r="AB1290" s="108" t="e">
        <f aca="false">IF(U1290=0;"";L1290/U1290-1)</f>
        <v>#NAME?</v>
      </c>
      <c r="AC1290" s="108" t="e">
        <f aca="false">IF(W1290=0;"";L1290/W1290-1)</f>
        <v>#NAME?</v>
      </c>
    </row>
    <row collapsed="false" customFormat="false" customHeight="true" hidden="false" ht="50.1" outlineLevel="0" r="1291">
      <c r="A1291" s="88"/>
      <c r="B1291" s="88"/>
      <c r="C1291" s="89"/>
      <c r="D1291" s="89"/>
      <c r="E1291" s="90"/>
      <c r="F1291" s="91"/>
      <c r="G1291" s="92"/>
      <c r="H1291" s="93"/>
      <c r="I1291" s="94"/>
      <c r="J1291" s="95"/>
      <c r="K1291" s="96"/>
      <c r="L1291" s="97"/>
      <c r="M1291" s="98"/>
      <c r="N1291" s="99"/>
      <c r="O1291" s="100"/>
      <c r="P1291" s="101"/>
      <c r="Q1291" s="97" t="n">
        <f aca="false">P1291*M1291</f>
        <v>0</v>
      </c>
      <c r="R1291" s="102"/>
      <c r="S1291" s="103"/>
      <c r="T1291" s="109"/>
      <c r="U1291" s="105" t="e">
        <f aca="false">IF(EXACT(O1291,Y1291),M1291,M1291*(1-'Расчет ПРЕДЗАКАЗ'!$D$10))</f>
        <v>#NAME?</v>
      </c>
      <c r="V1291" s="105" t="e">
        <f aca="false">P1291*U1291</f>
        <v>#NAME?</v>
      </c>
      <c r="W1291" s="105" t="e">
        <f aca="false">IF(EXACT(O1291,Y1291),M1291,M1291*(1-'Расчет Прайс'!$D$10))</f>
        <v>#NAME?</v>
      </c>
      <c r="X1291" s="105" t="e">
        <f aca="false">P1291*W1291</f>
        <v>#NAME?</v>
      </c>
      <c r="Y1291" s="106" t="s">
        <v>101</v>
      </c>
      <c r="Z1291" s="107" t="n">
        <f aca="false">IF(EXACT(O1291;Y1291);Q1291;0)</f>
        <v>0</v>
      </c>
      <c r="AA1291" s="107" t="n">
        <f aca="false">IF(Z1291=0;Q1291;0)</f>
        <v>0</v>
      </c>
      <c r="AB1291" s="108" t="e">
        <f aca="false">IF(U1291=0;"";L1291/U1291-1)</f>
        <v>#NAME?</v>
      </c>
      <c r="AC1291" s="108" t="e">
        <f aca="false">IF(W1291=0;"";L1291/W1291-1)</f>
        <v>#NAME?</v>
      </c>
    </row>
    <row collapsed="false" customFormat="false" customHeight="true" hidden="false" ht="50.1" outlineLevel="0" r="1292">
      <c r="A1292" s="88"/>
      <c r="B1292" s="88"/>
      <c r="C1292" s="89"/>
      <c r="D1292" s="89"/>
      <c r="E1292" s="90"/>
      <c r="F1292" s="91"/>
      <c r="G1292" s="92"/>
      <c r="H1292" s="93"/>
      <c r="I1292" s="94"/>
      <c r="J1292" s="95"/>
      <c r="K1292" s="96"/>
      <c r="L1292" s="97"/>
      <c r="M1292" s="98"/>
      <c r="N1292" s="99"/>
      <c r="O1292" s="100"/>
      <c r="P1292" s="101"/>
      <c r="Q1292" s="97" t="n">
        <f aca="false">P1292*M1292</f>
        <v>0</v>
      </c>
      <c r="R1292" s="102"/>
      <c r="S1292" s="103"/>
      <c r="T1292" s="109"/>
      <c r="U1292" s="105" t="e">
        <f aca="false">IF(EXACT(O1292,Y1292),M1292,M1292*(1-'Расчет ПРЕДЗАКАЗ'!$D$10))</f>
        <v>#NAME?</v>
      </c>
      <c r="V1292" s="105" t="e">
        <f aca="false">P1292*U1292</f>
        <v>#NAME?</v>
      </c>
      <c r="W1292" s="105" t="e">
        <f aca="false">IF(EXACT(O1292,Y1292),M1292,M1292*(1-'Расчет Прайс'!$D$10))</f>
        <v>#NAME?</v>
      </c>
      <c r="X1292" s="105" t="e">
        <f aca="false">P1292*W1292</f>
        <v>#NAME?</v>
      </c>
      <c r="Y1292" s="106" t="s">
        <v>101</v>
      </c>
      <c r="Z1292" s="107" t="n">
        <f aca="false">IF(EXACT(O1292;Y1292);Q1292;0)</f>
        <v>0</v>
      </c>
      <c r="AA1292" s="107" t="n">
        <f aca="false">IF(Z1292=0;Q1292;0)</f>
        <v>0</v>
      </c>
      <c r="AB1292" s="108" t="e">
        <f aca="false">IF(U1292=0;"";L1292/U1292-1)</f>
        <v>#NAME?</v>
      </c>
      <c r="AC1292" s="108" t="e">
        <f aca="false">IF(W1292=0;"";L1292/W1292-1)</f>
        <v>#NAME?</v>
      </c>
    </row>
    <row collapsed="false" customFormat="false" customHeight="true" hidden="false" ht="50.1" outlineLevel="0" r="1293">
      <c r="A1293" s="88"/>
      <c r="B1293" s="88"/>
      <c r="C1293" s="89"/>
      <c r="D1293" s="89"/>
      <c r="E1293" s="90"/>
      <c r="F1293" s="91"/>
      <c r="G1293" s="92"/>
      <c r="H1293" s="93"/>
      <c r="I1293" s="94"/>
      <c r="J1293" s="95"/>
      <c r="K1293" s="96"/>
      <c r="L1293" s="97"/>
      <c r="M1293" s="98"/>
      <c r="N1293" s="99"/>
      <c r="O1293" s="100"/>
      <c r="P1293" s="101"/>
      <c r="Q1293" s="97" t="n">
        <f aca="false">P1293*M1293</f>
        <v>0</v>
      </c>
      <c r="R1293" s="102"/>
      <c r="S1293" s="103"/>
      <c r="T1293" s="109"/>
      <c r="U1293" s="105" t="e">
        <f aca="false">IF(EXACT(O1293,Y1293),M1293,M1293*(1-'Расчет ПРЕДЗАКАЗ'!$D$10))</f>
        <v>#NAME?</v>
      </c>
      <c r="V1293" s="105" t="e">
        <f aca="false">P1293*U1293</f>
        <v>#NAME?</v>
      </c>
      <c r="W1293" s="105" t="e">
        <f aca="false">IF(EXACT(O1293,Y1293),M1293,M1293*(1-'Расчет Прайс'!$D$10))</f>
        <v>#NAME?</v>
      </c>
      <c r="X1293" s="105" t="e">
        <f aca="false">P1293*W1293</f>
        <v>#NAME?</v>
      </c>
      <c r="Y1293" s="106" t="s">
        <v>101</v>
      </c>
      <c r="Z1293" s="107" t="n">
        <f aca="false">IF(EXACT(O1293;Y1293);Q1293;0)</f>
        <v>0</v>
      </c>
      <c r="AA1293" s="107" t="n">
        <f aca="false">IF(Z1293=0;Q1293;0)</f>
        <v>0</v>
      </c>
      <c r="AB1293" s="108" t="e">
        <f aca="false">IF(U1293=0;"";L1293/U1293-1)</f>
        <v>#NAME?</v>
      </c>
      <c r="AC1293" s="108" t="e">
        <f aca="false">IF(W1293=0;"";L1293/W1293-1)</f>
        <v>#NAME?</v>
      </c>
    </row>
    <row collapsed="false" customFormat="false" customHeight="true" hidden="false" ht="50.1" outlineLevel="0" r="1294">
      <c r="A1294" s="88"/>
      <c r="B1294" s="88"/>
      <c r="C1294" s="89"/>
      <c r="D1294" s="89"/>
      <c r="E1294" s="90"/>
      <c r="F1294" s="91"/>
      <c r="G1294" s="92"/>
      <c r="H1294" s="93"/>
      <c r="I1294" s="94"/>
      <c r="J1294" s="95"/>
      <c r="K1294" s="96"/>
      <c r="L1294" s="97"/>
      <c r="M1294" s="98"/>
      <c r="N1294" s="99"/>
      <c r="O1294" s="100"/>
      <c r="P1294" s="101"/>
      <c r="Q1294" s="97" t="n">
        <f aca="false">P1294*M1294</f>
        <v>0</v>
      </c>
      <c r="R1294" s="102"/>
      <c r="S1294" s="103"/>
      <c r="T1294" s="109"/>
      <c r="U1294" s="105" t="e">
        <f aca="false">IF(EXACT(O1294,Y1294),M1294,M1294*(1-'Расчет ПРЕДЗАКАЗ'!$D$10))</f>
        <v>#NAME?</v>
      </c>
      <c r="V1294" s="105" t="e">
        <f aca="false">P1294*U1294</f>
        <v>#NAME?</v>
      </c>
      <c r="W1294" s="105" t="e">
        <f aca="false">IF(EXACT(O1294,Y1294),M1294,M1294*(1-'Расчет Прайс'!$D$10))</f>
        <v>#NAME?</v>
      </c>
      <c r="X1294" s="105" t="e">
        <f aca="false">P1294*W1294</f>
        <v>#NAME?</v>
      </c>
      <c r="Y1294" s="106" t="s">
        <v>101</v>
      </c>
      <c r="Z1294" s="107" t="n">
        <f aca="false">IF(EXACT(O1294;Y1294);Q1294;0)</f>
        <v>0</v>
      </c>
      <c r="AA1294" s="107" t="n">
        <f aca="false">IF(Z1294=0;Q1294;0)</f>
        <v>0</v>
      </c>
      <c r="AB1294" s="108" t="e">
        <f aca="false">IF(U1294=0;"";L1294/U1294-1)</f>
        <v>#NAME?</v>
      </c>
      <c r="AC1294" s="108" t="e">
        <f aca="false">IF(W1294=0;"";L1294/W1294-1)</f>
        <v>#NAME?</v>
      </c>
    </row>
    <row collapsed="false" customFormat="false" customHeight="true" hidden="false" ht="50.1" outlineLevel="0" r="1295">
      <c r="A1295" s="88"/>
      <c r="B1295" s="88"/>
      <c r="C1295" s="89"/>
      <c r="D1295" s="89"/>
      <c r="E1295" s="90"/>
      <c r="F1295" s="91"/>
      <c r="G1295" s="92"/>
      <c r="H1295" s="93"/>
      <c r="I1295" s="94"/>
      <c r="J1295" s="95"/>
      <c r="K1295" s="96"/>
      <c r="L1295" s="97"/>
      <c r="M1295" s="98"/>
      <c r="N1295" s="99"/>
      <c r="O1295" s="100"/>
      <c r="P1295" s="101"/>
      <c r="Q1295" s="97" t="n">
        <f aca="false">P1295*M1295</f>
        <v>0</v>
      </c>
      <c r="R1295" s="102"/>
      <c r="S1295" s="103"/>
      <c r="T1295" s="109"/>
      <c r="U1295" s="105" t="e">
        <f aca="false">IF(EXACT(O1295,Y1295),M1295,M1295*(1-'Расчет ПРЕДЗАКАЗ'!$D$10))</f>
        <v>#NAME?</v>
      </c>
      <c r="V1295" s="105" t="e">
        <f aca="false">P1295*U1295</f>
        <v>#NAME?</v>
      </c>
      <c r="W1295" s="105" t="e">
        <f aca="false">IF(EXACT(O1295,Y1295),M1295,M1295*(1-'Расчет Прайс'!$D$10))</f>
        <v>#NAME?</v>
      </c>
      <c r="X1295" s="105" t="e">
        <f aca="false">P1295*W1295</f>
        <v>#NAME?</v>
      </c>
      <c r="Y1295" s="106" t="s">
        <v>101</v>
      </c>
      <c r="Z1295" s="107" t="n">
        <f aca="false">IF(EXACT(O1295;Y1295);Q1295;0)</f>
        <v>0</v>
      </c>
      <c r="AA1295" s="107" t="n">
        <f aca="false">IF(Z1295=0;Q1295;0)</f>
        <v>0</v>
      </c>
      <c r="AB1295" s="108" t="e">
        <f aca="false">IF(U1295=0;"";L1295/U1295-1)</f>
        <v>#NAME?</v>
      </c>
      <c r="AC1295" s="108" t="e">
        <f aca="false">IF(W1295=0;"";L1295/W1295-1)</f>
        <v>#NAME?</v>
      </c>
    </row>
    <row collapsed="false" customFormat="false" customHeight="true" hidden="false" ht="50.1" outlineLevel="0" r="1296">
      <c r="A1296" s="88"/>
      <c r="B1296" s="88"/>
      <c r="C1296" s="89"/>
      <c r="D1296" s="89"/>
      <c r="E1296" s="90"/>
      <c r="F1296" s="91"/>
      <c r="G1296" s="92"/>
      <c r="H1296" s="93"/>
      <c r="I1296" s="94"/>
      <c r="J1296" s="95"/>
      <c r="K1296" s="96"/>
      <c r="L1296" s="97"/>
      <c r="M1296" s="98"/>
      <c r="N1296" s="99"/>
      <c r="O1296" s="100"/>
      <c r="P1296" s="101"/>
      <c r="Q1296" s="97" t="n">
        <f aca="false">P1296*M1296</f>
        <v>0</v>
      </c>
      <c r="R1296" s="102"/>
      <c r="S1296" s="103"/>
      <c r="T1296" s="109"/>
      <c r="U1296" s="105" t="e">
        <f aca="false">IF(EXACT(O1296,Y1296),M1296,M1296*(1-'Расчет ПРЕДЗАКАЗ'!$D$10))</f>
        <v>#NAME?</v>
      </c>
      <c r="V1296" s="105" t="e">
        <f aca="false">P1296*U1296</f>
        <v>#NAME?</v>
      </c>
      <c r="W1296" s="105" t="e">
        <f aca="false">IF(EXACT(O1296,Y1296),M1296,M1296*(1-'Расчет Прайс'!$D$10))</f>
        <v>#NAME?</v>
      </c>
      <c r="X1296" s="105" t="e">
        <f aca="false">P1296*W1296</f>
        <v>#NAME?</v>
      </c>
      <c r="Y1296" s="106" t="s">
        <v>101</v>
      </c>
      <c r="Z1296" s="107" t="n">
        <f aca="false">IF(EXACT(O1296;Y1296);Q1296;0)</f>
        <v>0</v>
      </c>
      <c r="AA1296" s="107" t="n">
        <f aca="false">IF(Z1296=0;Q1296;0)</f>
        <v>0</v>
      </c>
      <c r="AB1296" s="108" t="e">
        <f aca="false">IF(U1296=0;"";L1296/U1296-1)</f>
        <v>#NAME?</v>
      </c>
      <c r="AC1296" s="108" t="e">
        <f aca="false">IF(W1296=0;"";L1296/W1296-1)</f>
        <v>#NAME?</v>
      </c>
    </row>
    <row collapsed="false" customFormat="false" customHeight="true" hidden="false" ht="50.1" outlineLevel="0" r="1297">
      <c r="A1297" s="88"/>
      <c r="B1297" s="88"/>
      <c r="C1297" s="89"/>
      <c r="D1297" s="89"/>
      <c r="E1297" s="90"/>
      <c r="F1297" s="91"/>
      <c r="G1297" s="92"/>
      <c r="H1297" s="93"/>
      <c r="I1297" s="94"/>
      <c r="J1297" s="95"/>
      <c r="K1297" s="96"/>
      <c r="L1297" s="97"/>
      <c r="M1297" s="98"/>
      <c r="N1297" s="112"/>
      <c r="O1297" s="100"/>
      <c r="P1297" s="101"/>
      <c r="Q1297" s="97" t="n">
        <f aca="false">P1297*M1297</f>
        <v>0</v>
      </c>
      <c r="R1297" s="110"/>
      <c r="S1297" s="103"/>
      <c r="T1297" s="111"/>
      <c r="U1297" s="105" t="e">
        <f aca="false">IF(EXACT(O1297,Y1297),M1297,M1297*(1-'Расчет ПРЕДЗАКАЗ'!$D$10))</f>
        <v>#NAME?</v>
      </c>
      <c r="V1297" s="105" t="e">
        <f aca="false">P1297*U1297</f>
        <v>#NAME?</v>
      </c>
      <c r="W1297" s="105" t="e">
        <f aca="false">IF(EXACT(O1297,Y1297),M1297,M1297*(1-'Расчет Прайс'!$D$10))</f>
        <v>#NAME?</v>
      </c>
      <c r="X1297" s="105" t="e">
        <f aca="false">P1297*W1297</f>
        <v>#NAME?</v>
      </c>
      <c r="Y1297" s="106" t="s">
        <v>101</v>
      </c>
      <c r="Z1297" s="107" t="n">
        <f aca="false">IF(EXACT(O1297;Y1297);Q1297;0)</f>
        <v>0</v>
      </c>
      <c r="AA1297" s="107" t="n">
        <f aca="false">IF(Z1297=0;Q1297;0)</f>
        <v>0</v>
      </c>
      <c r="AB1297" s="108" t="e">
        <f aca="false">IF(U1297=0;"";L1297/U1297-1)</f>
        <v>#NAME?</v>
      </c>
      <c r="AC1297" s="108" t="e">
        <f aca="false">IF(W1297=0;"";L1297/W1297-1)</f>
        <v>#NAME?</v>
      </c>
    </row>
    <row collapsed="false" customFormat="false" customHeight="true" hidden="false" ht="50.1" outlineLevel="0" r="1298">
      <c r="A1298" s="88"/>
      <c r="B1298" s="88"/>
      <c r="C1298" s="89"/>
      <c r="D1298" s="89"/>
      <c r="E1298" s="90"/>
      <c r="F1298" s="91"/>
      <c r="G1298" s="92"/>
      <c r="H1298" s="93"/>
      <c r="I1298" s="94"/>
      <c r="J1298" s="95"/>
      <c r="K1298" s="96"/>
      <c r="L1298" s="97"/>
      <c r="M1298" s="98"/>
      <c r="N1298" s="112"/>
      <c r="O1298" s="100"/>
      <c r="P1298" s="101"/>
      <c r="Q1298" s="97" t="n">
        <f aca="false">P1298*M1298</f>
        <v>0</v>
      </c>
      <c r="R1298" s="110"/>
      <c r="S1298" s="103"/>
      <c r="T1298" s="111"/>
      <c r="U1298" s="105" t="e">
        <f aca="false">IF(EXACT(O1298,Y1298),M1298,M1298*(1-'Расчет ПРЕДЗАКАЗ'!$D$10))</f>
        <v>#NAME?</v>
      </c>
      <c r="V1298" s="105" t="e">
        <f aca="false">P1298*U1298</f>
        <v>#NAME?</v>
      </c>
      <c r="W1298" s="105" t="e">
        <f aca="false">IF(EXACT(O1298,Y1298),M1298,M1298*(1-'Расчет Прайс'!$D$10))</f>
        <v>#NAME?</v>
      </c>
      <c r="X1298" s="105" t="e">
        <f aca="false">P1298*W1298</f>
        <v>#NAME?</v>
      </c>
      <c r="Y1298" s="106" t="s">
        <v>101</v>
      </c>
      <c r="Z1298" s="107" t="n">
        <f aca="false">IF(EXACT(O1298;Y1298);Q1298;0)</f>
        <v>0</v>
      </c>
      <c r="AA1298" s="107" t="n">
        <f aca="false">IF(Z1298=0;Q1298;0)</f>
        <v>0</v>
      </c>
      <c r="AB1298" s="108" t="e">
        <f aca="false">IF(U1298=0;"";L1298/U1298-1)</f>
        <v>#NAME?</v>
      </c>
      <c r="AC1298" s="108" t="e">
        <f aca="false">IF(W1298=0;"";L1298/W1298-1)</f>
        <v>#NAME?</v>
      </c>
    </row>
    <row collapsed="false" customFormat="false" customHeight="true" hidden="false" ht="50.1" outlineLevel="0" r="1299">
      <c r="A1299" s="88"/>
      <c r="B1299" s="88"/>
      <c r="C1299" s="89"/>
      <c r="D1299" s="89"/>
      <c r="E1299" s="90"/>
      <c r="F1299" s="91"/>
      <c r="G1299" s="92"/>
      <c r="H1299" s="93"/>
      <c r="I1299" s="94"/>
      <c r="J1299" s="95"/>
      <c r="K1299" s="96"/>
      <c r="L1299" s="97"/>
      <c r="M1299" s="98"/>
      <c r="N1299" s="110"/>
      <c r="O1299" s="100"/>
      <c r="P1299" s="101"/>
      <c r="Q1299" s="97" t="n">
        <f aca="false">P1299*M1299</f>
        <v>0</v>
      </c>
      <c r="R1299" s="110"/>
      <c r="S1299" s="103"/>
      <c r="T1299" s="111"/>
      <c r="U1299" s="105" t="e">
        <f aca="false">IF(EXACT(O1299,Y1299),M1299,M1299*(1-'Расчет ПРЕДЗАКАЗ'!$D$10))</f>
        <v>#NAME?</v>
      </c>
      <c r="V1299" s="105" t="e">
        <f aca="false">P1299*U1299</f>
        <v>#NAME?</v>
      </c>
      <c r="W1299" s="105" t="e">
        <f aca="false">IF(EXACT(O1299,Y1299),M1299,M1299*(1-'Расчет Прайс'!$D$10))</f>
        <v>#NAME?</v>
      </c>
      <c r="X1299" s="105" t="e">
        <f aca="false">P1299*W1299</f>
        <v>#NAME?</v>
      </c>
      <c r="Y1299" s="106" t="s">
        <v>101</v>
      </c>
      <c r="Z1299" s="107" t="n">
        <f aca="false">IF(EXACT(O1299;Y1299);Q1299;0)</f>
        <v>0</v>
      </c>
      <c r="AA1299" s="107" t="n">
        <f aca="false">IF(Z1299=0;Q1299;0)</f>
        <v>0</v>
      </c>
      <c r="AB1299" s="108" t="e">
        <f aca="false">IF(U1299=0;"";L1299/U1299-1)</f>
        <v>#NAME?</v>
      </c>
      <c r="AC1299" s="108" t="e">
        <f aca="false">IF(W1299=0;"";L1299/W1299-1)</f>
        <v>#NAME?</v>
      </c>
    </row>
    <row collapsed="false" customFormat="false" customHeight="true" hidden="false" ht="50.1" outlineLevel="0" r="1300">
      <c r="A1300" s="88"/>
      <c r="B1300" s="88"/>
      <c r="C1300" s="89"/>
      <c r="D1300" s="89"/>
      <c r="E1300" s="90"/>
      <c r="F1300" s="91"/>
      <c r="G1300" s="92"/>
      <c r="H1300" s="93"/>
      <c r="I1300" s="94"/>
      <c r="J1300" s="95"/>
      <c r="K1300" s="96"/>
      <c r="L1300" s="97"/>
      <c r="M1300" s="98"/>
      <c r="N1300" s="110"/>
      <c r="O1300" s="100"/>
      <c r="P1300" s="101"/>
      <c r="Q1300" s="97" t="n">
        <f aca="false">P1300*M1300</f>
        <v>0</v>
      </c>
      <c r="R1300" s="110"/>
      <c r="S1300" s="103"/>
      <c r="T1300" s="111"/>
      <c r="U1300" s="105" t="e">
        <f aca="false">IF(EXACT(O1300,Y1300),M1300,M1300*(1-'Расчет ПРЕДЗАКАЗ'!$D$10))</f>
        <v>#NAME?</v>
      </c>
      <c r="V1300" s="105" t="e">
        <f aca="false">P1300*U1300</f>
        <v>#NAME?</v>
      </c>
      <c r="W1300" s="105" t="e">
        <f aca="false">IF(EXACT(O1300,Y1300),M1300,M1300*(1-'Расчет Прайс'!$D$10))</f>
        <v>#NAME?</v>
      </c>
      <c r="X1300" s="105" t="e">
        <f aca="false">P1300*W1300</f>
        <v>#NAME?</v>
      </c>
      <c r="Y1300" s="106" t="s">
        <v>101</v>
      </c>
      <c r="Z1300" s="107" t="n">
        <f aca="false">IF(EXACT(O1300;Y1300);Q1300;0)</f>
        <v>0</v>
      </c>
      <c r="AA1300" s="107" t="n">
        <f aca="false">IF(Z1300=0;Q1300;0)</f>
        <v>0</v>
      </c>
      <c r="AB1300" s="108" t="e">
        <f aca="false">IF(U1300=0;"";L1300/U1300-1)</f>
        <v>#NAME?</v>
      </c>
      <c r="AC1300" s="108" t="e">
        <f aca="false">IF(W1300=0;"";L1300/W1300-1)</f>
        <v>#NAME?</v>
      </c>
    </row>
    <row collapsed="false" customFormat="false" customHeight="true" hidden="false" ht="50.1" outlineLevel="0" r="1301">
      <c r="A1301" s="88"/>
      <c r="B1301" s="88"/>
      <c r="C1301" s="89"/>
      <c r="D1301" s="89"/>
      <c r="E1301" s="90"/>
      <c r="F1301" s="91"/>
      <c r="G1301" s="92"/>
      <c r="H1301" s="93"/>
      <c r="I1301" s="94"/>
      <c r="J1301" s="95"/>
      <c r="K1301" s="96"/>
      <c r="L1301" s="97"/>
      <c r="M1301" s="98"/>
      <c r="N1301" s="110"/>
      <c r="O1301" s="100"/>
      <c r="P1301" s="101"/>
      <c r="Q1301" s="97" t="n">
        <f aca="false">P1301*M1301</f>
        <v>0</v>
      </c>
      <c r="R1301" s="110"/>
      <c r="S1301" s="103"/>
      <c r="T1301" s="111"/>
      <c r="U1301" s="105" t="e">
        <f aca="false">IF(EXACT(O1301,Y1301),M1301,M1301*(1-'Расчет ПРЕДЗАКАЗ'!$D$10))</f>
        <v>#NAME?</v>
      </c>
      <c r="V1301" s="105" t="e">
        <f aca="false">P1301*U1301</f>
        <v>#NAME?</v>
      </c>
      <c r="W1301" s="105" t="e">
        <f aca="false">IF(EXACT(O1301,Y1301),M1301,M1301*(1-'Расчет Прайс'!$D$10))</f>
        <v>#NAME?</v>
      </c>
      <c r="X1301" s="105" t="e">
        <f aca="false">P1301*W1301</f>
        <v>#NAME?</v>
      </c>
      <c r="Y1301" s="106" t="s">
        <v>101</v>
      </c>
      <c r="Z1301" s="107" t="n">
        <f aca="false">IF(EXACT(O1301;Y1301);Q1301;0)</f>
        <v>0</v>
      </c>
      <c r="AA1301" s="107" t="n">
        <f aca="false">IF(Z1301=0;Q1301;0)</f>
        <v>0</v>
      </c>
      <c r="AB1301" s="108" t="e">
        <f aca="false">IF(U1301=0;"";L1301/U1301-1)</f>
        <v>#NAME?</v>
      </c>
      <c r="AC1301" s="108" t="e">
        <f aca="false">IF(W1301=0;"";L1301/W1301-1)</f>
        <v>#NAME?</v>
      </c>
    </row>
    <row collapsed="false" customFormat="false" customHeight="true" hidden="false" ht="50.1" outlineLevel="0" r="1302">
      <c r="A1302" s="88"/>
      <c r="B1302" s="88"/>
      <c r="C1302" s="89"/>
      <c r="D1302" s="89"/>
      <c r="E1302" s="90"/>
      <c r="F1302" s="91"/>
      <c r="G1302" s="92"/>
      <c r="H1302" s="93"/>
      <c r="I1302" s="94"/>
      <c r="J1302" s="95"/>
      <c r="K1302" s="96"/>
      <c r="L1302" s="97"/>
      <c r="M1302" s="98"/>
      <c r="N1302" s="110"/>
      <c r="O1302" s="100"/>
      <c r="P1302" s="101"/>
      <c r="Q1302" s="97" t="n">
        <f aca="false">P1302*M1302</f>
        <v>0</v>
      </c>
      <c r="R1302" s="110"/>
      <c r="S1302" s="103"/>
      <c r="T1302" s="111"/>
      <c r="U1302" s="105" t="e">
        <f aca="false">IF(EXACT(O1302,Y1302),M1302,M1302*(1-'Расчет ПРЕДЗАКАЗ'!$D$10))</f>
        <v>#NAME?</v>
      </c>
      <c r="V1302" s="105" t="e">
        <f aca="false">P1302*U1302</f>
        <v>#NAME?</v>
      </c>
      <c r="W1302" s="105" t="e">
        <f aca="false">IF(EXACT(O1302,Y1302),M1302,M1302*(1-'Расчет Прайс'!$D$10))</f>
        <v>#NAME?</v>
      </c>
      <c r="X1302" s="105" t="e">
        <f aca="false">P1302*W1302</f>
        <v>#NAME?</v>
      </c>
      <c r="Y1302" s="106" t="s">
        <v>101</v>
      </c>
      <c r="Z1302" s="107" t="n">
        <f aca="false">IF(EXACT(O1302;Y1302);Q1302;0)</f>
        <v>0</v>
      </c>
      <c r="AA1302" s="107" t="n">
        <f aca="false">IF(Z1302=0;Q1302;0)</f>
        <v>0</v>
      </c>
      <c r="AB1302" s="108" t="e">
        <f aca="false">IF(U1302=0;"";L1302/U1302-1)</f>
        <v>#NAME?</v>
      </c>
      <c r="AC1302" s="108" t="e">
        <f aca="false">IF(W1302=0;"";L1302/W1302-1)</f>
        <v>#NAME?</v>
      </c>
    </row>
    <row collapsed="false" customFormat="false" customHeight="true" hidden="false" ht="11.25" outlineLevel="0" r="1303"/>
    <row collapsed="false" customFormat="false" customHeight="true" hidden="false" ht="50.1" outlineLevel="0" r="1304">
      <c r="A1304" s="88" t="n">
        <v>244</v>
      </c>
      <c r="B1304" s="88" t="s">
        <v>876</v>
      </c>
      <c r="C1304" s="89" t="s">
        <v>877</v>
      </c>
      <c r="D1304" s="89" t="s">
        <v>93</v>
      </c>
      <c r="E1304" s="90" t="s">
        <v>93</v>
      </c>
      <c r="F1304" s="91" t="s">
        <v>724</v>
      </c>
      <c r="G1304" s="92" t="s">
        <v>840</v>
      </c>
      <c r="H1304" s="93" t="s">
        <v>878</v>
      </c>
      <c r="I1304" s="94" t="s">
        <v>879</v>
      </c>
      <c r="J1304" s="95" t="s">
        <v>98</v>
      </c>
      <c r="K1304" s="96" t="s">
        <v>99</v>
      </c>
      <c r="L1304" s="97" t="n">
        <v>4600</v>
      </c>
      <c r="M1304" s="98" t="n">
        <v>2873</v>
      </c>
      <c r="N1304" s="99" t="s">
        <v>880</v>
      </c>
      <c r="O1304" s="100" t="s">
        <v>101</v>
      </c>
      <c r="P1304" s="101"/>
      <c r="Q1304" s="97" t="n">
        <f aca="false">P1304*M1304</f>
        <v>0</v>
      </c>
      <c r="R1304" s="102"/>
      <c r="S1304" s="103" t="n">
        <v>147</v>
      </c>
      <c r="T1304" s="104"/>
      <c r="U1304" s="105" t="n">
        <f aca="false">IF(EXACT(O1304,Y1304),M1304,M1304*(1-'Расчет ПРЕДЗАКАЗ'!$D$10))</f>
        <v>2873</v>
      </c>
      <c r="V1304" s="105" t="n">
        <f aca="false">P1304*U1304</f>
        <v>0</v>
      </c>
      <c r="W1304" s="105" t="n">
        <f aca="false">IF(EXACT(O1304,Y1304),M1304,M1304*(1-'Расчет Прайс'!$D$10))</f>
        <v>2873</v>
      </c>
      <c r="X1304" s="105" t="n">
        <f aca="false">P1304*W1304</f>
        <v>0</v>
      </c>
      <c r="Y1304" s="106" t="s">
        <v>101</v>
      </c>
      <c r="Z1304" s="107" t="n">
        <f aca="false">IF(EXACT(O1304;Y1304);Q1304;0)</f>
        <v>0</v>
      </c>
      <c r="AA1304" s="107" t="n">
        <f aca="false">IF(Z1304=0;Q1304;0)</f>
        <v>0</v>
      </c>
      <c r="AB1304" s="108" t="n">
        <f aca="false">IF(U1304=0,"",L1304/U1304-1)</f>
        <v>0.601113818308388</v>
      </c>
      <c r="AC1304" s="108" t="n">
        <f aca="false">IF(W1304=0,"",L1304/W1304-1)</f>
        <v>0.601113818308388</v>
      </c>
    </row>
    <row collapsed="false" customFormat="false" customHeight="true" hidden="false" ht="50.1" outlineLevel="0" r="1305">
      <c r="A1305" s="88"/>
      <c r="B1305" s="88"/>
      <c r="C1305" s="89"/>
      <c r="D1305" s="89"/>
      <c r="E1305" s="90"/>
      <c r="F1305" s="91"/>
      <c r="G1305" s="92"/>
      <c r="H1305" s="93"/>
      <c r="I1305" s="94"/>
      <c r="J1305" s="95"/>
      <c r="K1305" s="96" t="s">
        <v>102</v>
      </c>
      <c r="L1305" s="97" t="n">
        <v>4600</v>
      </c>
      <c r="M1305" s="98" t="n">
        <v>2873</v>
      </c>
      <c r="N1305" s="99" t="s">
        <v>881</v>
      </c>
      <c r="O1305" s="100" t="s">
        <v>101</v>
      </c>
      <c r="P1305" s="101"/>
      <c r="Q1305" s="97" t="n">
        <f aca="false">P1305*M1305</f>
        <v>0</v>
      </c>
      <c r="R1305" s="102"/>
      <c r="S1305" s="103" t="n">
        <v>352</v>
      </c>
      <c r="T1305" s="109"/>
      <c r="U1305" s="105" t="n">
        <f aca="false">IF(EXACT(O1305,Y1305),M1305,M1305*(1-'Расчет ПРЕДЗАКАЗ'!$D$10))</f>
        <v>2873</v>
      </c>
      <c r="V1305" s="105" t="n">
        <f aca="false">P1305*U1305</f>
        <v>0</v>
      </c>
      <c r="W1305" s="105" t="n">
        <f aca="false">IF(EXACT(O1305,Y1305),M1305,M1305*(1-'Расчет Прайс'!$D$10))</f>
        <v>2873</v>
      </c>
      <c r="X1305" s="105" t="n">
        <f aca="false">P1305*W1305</f>
        <v>0</v>
      </c>
      <c r="Y1305" s="106" t="s">
        <v>101</v>
      </c>
      <c r="Z1305" s="107" t="n">
        <f aca="false">IF(EXACT(O1305;Y1305);Q1305;0)</f>
        <v>0</v>
      </c>
      <c r="AA1305" s="107" t="n">
        <f aca="false">IF(Z1305=0;Q1305;0)</f>
        <v>0</v>
      </c>
      <c r="AB1305" s="108" t="n">
        <f aca="false">IF(U1305=0;"";L1305/U1305-1)</f>
        <v>0.601113818308388</v>
      </c>
      <c r="AC1305" s="108" t="n">
        <f aca="false">IF(W1305=0;"";L1305/W1305-1)</f>
        <v>0.601113818308388</v>
      </c>
    </row>
    <row collapsed="false" customFormat="false" customHeight="true" hidden="false" ht="50.1" outlineLevel="0" r="1306">
      <c r="A1306" s="88"/>
      <c r="B1306" s="88"/>
      <c r="C1306" s="89"/>
      <c r="D1306" s="89"/>
      <c r="E1306" s="90"/>
      <c r="F1306" s="91"/>
      <c r="G1306" s="92"/>
      <c r="H1306" s="93"/>
      <c r="I1306" s="94"/>
      <c r="J1306" s="95"/>
      <c r="K1306" s="96" t="s">
        <v>123</v>
      </c>
      <c r="L1306" s="97" t="n">
        <v>4600</v>
      </c>
      <c r="M1306" s="98" t="n">
        <v>2873</v>
      </c>
      <c r="N1306" s="99" t="s">
        <v>882</v>
      </c>
      <c r="O1306" s="100" t="s">
        <v>101</v>
      </c>
      <c r="P1306" s="101"/>
      <c r="Q1306" s="97" t="n">
        <f aca="false">P1306*M1306</f>
        <v>0</v>
      </c>
      <c r="R1306" s="102"/>
      <c r="S1306" s="103" t="n">
        <v>155</v>
      </c>
      <c r="T1306" s="109"/>
      <c r="U1306" s="105" t="n">
        <f aca="false">IF(EXACT(O1306,Y1306),M1306,M1306*(1-'Расчет ПРЕДЗАКАЗ'!$D$10))</f>
        <v>2873</v>
      </c>
      <c r="V1306" s="105" t="n">
        <f aca="false">P1306*U1306</f>
        <v>0</v>
      </c>
      <c r="W1306" s="105" t="n">
        <f aca="false">IF(EXACT(O1306,Y1306),M1306,M1306*(1-'Расчет Прайс'!$D$10))</f>
        <v>2873</v>
      </c>
      <c r="X1306" s="105" t="n">
        <f aca="false">P1306*W1306</f>
        <v>0</v>
      </c>
      <c r="Y1306" s="106" t="s">
        <v>101</v>
      </c>
      <c r="Z1306" s="107" t="n">
        <f aca="false">IF(EXACT(O1306;Y1306);Q1306;0)</f>
        <v>0</v>
      </c>
      <c r="AA1306" s="107" t="n">
        <f aca="false">IF(Z1306=0;Q1306;0)</f>
        <v>0</v>
      </c>
      <c r="AB1306" s="108" t="n">
        <f aca="false">IF(U1306=0;"";L1306/U1306-1)</f>
        <v>0.601113818308388</v>
      </c>
      <c r="AC1306" s="108" t="n">
        <f aca="false">IF(W1306=0;"";L1306/W1306-1)</f>
        <v>0.601113818308388</v>
      </c>
    </row>
    <row collapsed="false" customFormat="false" customHeight="true" hidden="false" ht="50.1" outlineLevel="0" r="1307">
      <c r="A1307" s="88"/>
      <c r="B1307" s="88"/>
      <c r="C1307" s="89"/>
      <c r="D1307" s="89"/>
      <c r="E1307" s="90"/>
      <c r="F1307" s="91"/>
      <c r="G1307" s="92"/>
      <c r="H1307" s="93"/>
      <c r="I1307" s="94"/>
      <c r="J1307" s="95"/>
      <c r="K1307" s="96" t="s">
        <v>104</v>
      </c>
      <c r="L1307" s="97" t="n">
        <v>4600</v>
      </c>
      <c r="M1307" s="98" t="n">
        <v>2873</v>
      </c>
      <c r="N1307" s="99" t="s">
        <v>883</v>
      </c>
      <c r="O1307" s="100" t="s">
        <v>101</v>
      </c>
      <c r="P1307" s="101"/>
      <c r="Q1307" s="97" t="n">
        <f aca="false">P1307*M1307</f>
        <v>0</v>
      </c>
      <c r="R1307" s="102"/>
      <c r="S1307" s="103" t="n">
        <v>246</v>
      </c>
      <c r="T1307" s="109"/>
      <c r="U1307" s="105" t="n">
        <f aca="false">IF(EXACT(O1307,Y1307),M1307,M1307*(1-'Расчет ПРЕДЗАКАЗ'!$D$10))</f>
        <v>2873</v>
      </c>
      <c r="V1307" s="105" t="n">
        <f aca="false">P1307*U1307</f>
        <v>0</v>
      </c>
      <c r="W1307" s="105" t="n">
        <f aca="false">IF(EXACT(O1307,Y1307),M1307,M1307*(1-'Расчет Прайс'!$D$10))</f>
        <v>2873</v>
      </c>
      <c r="X1307" s="105" t="n">
        <f aca="false">P1307*W1307</f>
        <v>0</v>
      </c>
      <c r="Y1307" s="106" t="s">
        <v>101</v>
      </c>
      <c r="Z1307" s="107" t="n">
        <f aca="false">IF(EXACT(O1307;Y1307);Q1307;0)</f>
        <v>0</v>
      </c>
      <c r="AA1307" s="107" t="n">
        <f aca="false">IF(Z1307=0;Q1307;0)</f>
        <v>0</v>
      </c>
      <c r="AB1307" s="108" t="n">
        <f aca="false">IF(U1307=0;"";L1307/U1307-1)</f>
        <v>0.601113818308388</v>
      </c>
      <c r="AC1307" s="108" t="n">
        <f aca="false">IF(W1307=0;"";L1307/W1307-1)</f>
        <v>0.601113818308388</v>
      </c>
    </row>
    <row collapsed="false" customFormat="false" customHeight="true" hidden="false" ht="50.1" outlineLevel="0" r="1308">
      <c r="A1308" s="88"/>
      <c r="B1308" s="88"/>
      <c r="C1308" s="89"/>
      <c r="D1308" s="89"/>
      <c r="E1308" s="90"/>
      <c r="F1308" s="91"/>
      <c r="G1308" s="92"/>
      <c r="H1308" s="93"/>
      <c r="I1308" s="94"/>
      <c r="J1308" s="95"/>
      <c r="K1308" s="96" t="s">
        <v>106</v>
      </c>
      <c r="L1308" s="97" t="n">
        <v>4600</v>
      </c>
      <c r="M1308" s="98" t="n">
        <v>2873</v>
      </c>
      <c r="N1308" s="99" t="s">
        <v>884</v>
      </c>
      <c r="O1308" s="100" t="s">
        <v>101</v>
      </c>
      <c r="P1308" s="101"/>
      <c r="Q1308" s="97" t="n">
        <f aca="false">P1308*M1308</f>
        <v>0</v>
      </c>
      <c r="R1308" s="102"/>
      <c r="S1308" s="103" t="n">
        <v>44</v>
      </c>
      <c r="T1308" s="109"/>
      <c r="U1308" s="105" t="n">
        <f aca="false">IF(EXACT(O1308,Y1308),M1308,M1308*(1-'Расчет ПРЕДЗАКАЗ'!$D$10))</f>
        <v>2873</v>
      </c>
      <c r="V1308" s="105" t="n">
        <f aca="false">P1308*U1308</f>
        <v>0</v>
      </c>
      <c r="W1308" s="105" t="n">
        <f aca="false">IF(EXACT(O1308,Y1308),M1308,M1308*(1-'Расчет Прайс'!$D$10))</f>
        <v>2873</v>
      </c>
      <c r="X1308" s="105" t="n">
        <f aca="false">P1308*W1308</f>
        <v>0</v>
      </c>
      <c r="Y1308" s="106" t="s">
        <v>101</v>
      </c>
      <c r="Z1308" s="107" t="n">
        <f aca="false">IF(EXACT(O1308;Y1308);Q1308;0)</f>
        <v>0</v>
      </c>
      <c r="AA1308" s="107" t="n">
        <f aca="false">IF(Z1308=0;Q1308;0)</f>
        <v>0</v>
      </c>
      <c r="AB1308" s="108" t="n">
        <f aca="false">IF(U1308=0;"";L1308/U1308-1)</f>
        <v>0.601113818308388</v>
      </c>
      <c r="AC1308" s="108" t="n">
        <f aca="false">IF(W1308=0;"";L1308/W1308-1)</f>
        <v>0.601113818308388</v>
      </c>
    </row>
    <row collapsed="false" customFormat="false" customHeight="true" hidden="false" ht="50.1" outlineLevel="0" r="1309">
      <c r="A1309" s="88"/>
      <c r="B1309" s="88"/>
      <c r="C1309" s="89"/>
      <c r="D1309" s="89"/>
      <c r="E1309" s="90"/>
      <c r="F1309" s="91"/>
      <c r="G1309" s="92"/>
      <c r="H1309" s="93"/>
      <c r="I1309" s="94"/>
      <c r="J1309" s="95"/>
      <c r="K1309" s="96" t="s">
        <v>108</v>
      </c>
      <c r="L1309" s="97" t="n">
        <v>4600</v>
      </c>
      <c r="M1309" s="98" t="n">
        <v>2873</v>
      </c>
      <c r="N1309" s="99" t="s">
        <v>885</v>
      </c>
      <c r="O1309" s="100" t="s">
        <v>101</v>
      </c>
      <c r="P1309" s="101"/>
      <c r="Q1309" s="97" t="n">
        <f aca="false">P1309*M1309</f>
        <v>0</v>
      </c>
      <c r="R1309" s="102"/>
      <c r="S1309" s="103" t="n">
        <v>48</v>
      </c>
      <c r="T1309" s="109"/>
      <c r="U1309" s="105" t="n">
        <f aca="false">IF(EXACT(O1309,Y1309),M1309,M1309*(1-'Расчет ПРЕДЗАКАЗ'!$D$10))</f>
        <v>2873</v>
      </c>
      <c r="V1309" s="105" t="n">
        <f aca="false">P1309*U1309</f>
        <v>0</v>
      </c>
      <c r="W1309" s="105" t="n">
        <f aca="false">IF(EXACT(O1309,Y1309),M1309,M1309*(1-'Расчет Прайс'!$D$10))</f>
        <v>2873</v>
      </c>
      <c r="X1309" s="105" t="n">
        <f aca="false">P1309*W1309</f>
        <v>0</v>
      </c>
      <c r="Y1309" s="106" t="s">
        <v>101</v>
      </c>
      <c r="Z1309" s="107" t="n">
        <f aca="false">IF(EXACT(O1309;Y1309);Q1309;0)</f>
        <v>0</v>
      </c>
      <c r="AA1309" s="107" t="n">
        <f aca="false">IF(Z1309=0;Q1309;0)</f>
        <v>0</v>
      </c>
      <c r="AB1309" s="108" t="n">
        <f aca="false">IF(U1309=0;"";L1309/U1309-1)</f>
        <v>0.601113818308388</v>
      </c>
      <c r="AC1309" s="108" t="n">
        <f aca="false">IF(W1309=0;"";L1309/W1309-1)</f>
        <v>0.601113818308388</v>
      </c>
    </row>
    <row collapsed="false" customFormat="false" customHeight="true" hidden="false" ht="50.1" outlineLevel="0" r="1310">
      <c r="A1310" s="88"/>
      <c r="B1310" s="88"/>
      <c r="C1310" s="89"/>
      <c r="D1310" s="89"/>
      <c r="E1310" s="90"/>
      <c r="F1310" s="91"/>
      <c r="G1310" s="92"/>
      <c r="H1310" s="93"/>
      <c r="I1310" s="94"/>
      <c r="J1310" s="95"/>
      <c r="K1310" s="96" t="s">
        <v>112</v>
      </c>
      <c r="L1310" s="97" t="n">
        <v>4600</v>
      </c>
      <c r="M1310" s="98" t="n">
        <v>2873</v>
      </c>
      <c r="N1310" s="99" t="s">
        <v>886</v>
      </c>
      <c r="O1310" s="100" t="s">
        <v>101</v>
      </c>
      <c r="P1310" s="101"/>
      <c r="Q1310" s="97" t="n">
        <f aca="false">P1310*M1310</f>
        <v>0</v>
      </c>
      <c r="R1310" s="102"/>
      <c r="S1310" s="103" t="n">
        <v>2</v>
      </c>
      <c r="T1310" s="109"/>
      <c r="U1310" s="105" t="n">
        <f aca="false">IF(EXACT(O1310,Y1310),M1310,M1310*(1-'Расчет ПРЕДЗАКАЗ'!$D$10))</f>
        <v>2873</v>
      </c>
      <c r="V1310" s="105" t="n">
        <f aca="false">P1310*U1310</f>
        <v>0</v>
      </c>
      <c r="W1310" s="105" t="n">
        <f aca="false">IF(EXACT(O1310,Y1310),M1310,M1310*(1-'Расчет Прайс'!$D$10))</f>
        <v>2873</v>
      </c>
      <c r="X1310" s="105" t="n">
        <f aca="false">P1310*W1310</f>
        <v>0</v>
      </c>
      <c r="Y1310" s="106" t="s">
        <v>101</v>
      </c>
      <c r="Z1310" s="107" t="n">
        <f aca="false">IF(EXACT(O1310;Y1310);Q1310;0)</f>
        <v>0</v>
      </c>
      <c r="AA1310" s="107" t="n">
        <f aca="false">IF(Z1310=0;Q1310;0)</f>
        <v>0</v>
      </c>
      <c r="AB1310" s="108" t="n">
        <f aca="false">IF(U1310=0;"";L1310/U1310-1)</f>
        <v>0.601113818308388</v>
      </c>
      <c r="AC1310" s="108" t="n">
        <f aca="false">IF(W1310=0;"";L1310/W1310-1)</f>
        <v>0.601113818308388</v>
      </c>
    </row>
    <row collapsed="false" customFormat="false" customHeight="true" hidden="false" ht="50.1" outlineLevel="0" r="1311">
      <c r="A1311" s="88"/>
      <c r="B1311" s="88"/>
      <c r="C1311" s="89"/>
      <c r="D1311" s="89"/>
      <c r="E1311" s="90"/>
      <c r="F1311" s="91"/>
      <c r="G1311" s="92"/>
      <c r="H1311" s="93"/>
      <c r="I1311" s="94"/>
      <c r="J1311" s="95"/>
      <c r="K1311" s="96"/>
      <c r="L1311" s="97"/>
      <c r="M1311" s="98"/>
      <c r="N1311" s="99"/>
      <c r="O1311" s="100"/>
      <c r="P1311" s="101"/>
      <c r="Q1311" s="97" t="n">
        <f aca="false">P1311*M1311</f>
        <v>0</v>
      </c>
      <c r="R1311" s="102"/>
      <c r="S1311" s="103"/>
      <c r="T1311" s="109"/>
      <c r="U1311" s="105" t="e">
        <f aca="false">IF(EXACT(O1311,Y1311),M1311,M1311*(1-'Расчет ПРЕДЗАКАЗ'!$D$10))</f>
        <v>#NAME?</v>
      </c>
      <c r="V1311" s="105" t="e">
        <f aca="false">P1311*U1311</f>
        <v>#NAME?</v>
      </c>
      <c r="W1311" s="105" t="e">
        <f aca="false">IF(EXACT(O1311,Y1311),M1311,M1311*(1-'Расчет Прайс'!$D$10))</f>
        <v>#NAME?</v>
      </c>
      <c r="X1311" s="105" t="e">
        <f aca="false">P1311*W1311</f>
        <v>#NAME?</v>
      </c>
      <c r="Y1311" s="106" t="s">
        <v>101</v>
      </c>
      <c r="Z1311" s="107" t="n">
        <f aca="false">IF(EXACT(O1311;Y1311);Q1311;0)</f>
        <v>0</v>
      </c>
      <c r="AA1311" s="107" t="n">
        <f aca="false">IF(Z1311=0;Q1311;0)</f>
        <v>0</v>
      </c>
      <c r="AB1311" s="108" t="e">
        <f aca="false">IF(U1311=0;"";L1311/U1311-1)</f>
        <v>#NAME?</v>
      </c>
      <c r="AC1311" s="108" t="e">
        <f aca="false">IF(W1311=0;"";L1311/W1311-1)</f>
        <v>#NAME?</v>
      </c>
    </row>
    <row collapsed="false" customFormat="false" customHeight="true" hidden="false" ht="50.1" outlineLevel="0" r="1312">
      <c r="A1312" s="88"/>
      <c r="B1312" s="88"/>
      <c r="C1312" s="89"/>
      <c r="D1312" s="89"/>
      <c r="E1312" s="90"/>
      <c r="F1312" s="91"/>
      <c r="G1312" s="92"/>
      <c r="H1312" s="93"/>
      <c r="I1312" s="94"/>
      <c r="J1312" s="95"/>
      <c r="K1312" s="96"/>
      <c r="L1312" s="97"/>
      <c r="M1312" s="98"/>
      <c r="N1312" s="99"/>
      <c r="O1312" s="100"/>
      <c r="P1312" s="101"/>
      <c r="Q1312" s="97" t="n">
        <f aca="false">P1312*M1312</f>
        <v>0</v>
      </c>
      <c r="R1312" s="102"/>
      <c r="S1312" s="103"/>
      <c r="T1312" s="109"/>
      <c r="U1312" s="105" t="e">
        <f aca="false">IF(EXACT(O1312,Y1312),M1312,M1312*(1-'Расчет ПРЕДЗАКАЗ'!$D$10))</f>
        <v>#NAME?</v>
      </c>
      <c r="V1312" s="105" t="e">
        <f aca="false">P1312*U1312</f>
        <v>#NAME?</v>
      </c>
      <c r="W1312" s="105" t="e">
        <f aca="false">IF(EXACT(O1312,Y1312),M1312,M1312*(1-'Расчет Прайс'!$D$10))</f>
        <v>#NAME?</v>
      </c>
      <c r="X1312" s="105" t="e">
        <f aca="false">P1312*W1312</f>
        <v>#NAME?</v>
      </c>
      <c r="Y1312" s="106" t="s">
        <v>101</v>
      </c>
      <c r="Z1312" s="107" t="n">
        <f aca="false">IF(EXACT(O1312;Y1312);Q1312;0)</f>
        <v>0</v>
      </c>
      <c r="AA1312" s="107" t="n">
        <f aca="false">IF(Z1312=0;Q1312;0)</f>
        <v>0</v>
      </c>
      <c r="AB1312" s="108" t="e">
        <f aca="false">IF(U1312=0;"";L1312/U1312-1)</f>
        <v>#NAME?</v>
      </c>
      <c r="AC1312" s="108" t="e">
        <f aca="false">IF(W1312=0;"";L1312/W1312-1)</f>
        <v>#NAME?</v>
      </c>
    </row>
    <row collapsed="false" customFormat="false" customHeight="true" hidden="false" ht="50.1" outlineLevel="0" r="1313">
      <c r="A1313" s="88"/>
      <c r="B1313" s="88"/>
      <c r="C1313" s="89"/>
      <c r="D1313" s="89"/>
      <c r="E1313" s="90"/>
      <c r="F1313" s="91"/>
      <c r="G1313" s="92"/>
      <c r="H1313" s="93"/>
      <c r="I1313" s="94"/>
      <c r="J1313" s="95"/>
      <c r="K1313" s="96"/>
      <c r="L1313" s="97"/>
      <c r="M1313" s="98"/>
      <c r="N1313" s="112"/>
      <c r="O1313" s="100"/>
      <c r="P1313" s="101"/>
      <c r="Q1313" s="97" t="n">
        <f aca="false">P1313*M1313</f>
        <v>0</v>
      </c>
      <c r="R1313" s="110"/>
      <c r="S1313" s="103"/>
      <c r="T1313" s="111"/>
      <c r="U1313" s="105" t="e">
        <f aca="false">IF(EXACT(O1313,Y1313),M1313,M1313*(1-'Расчет ПРЕДЗАКАЗ'!$D$10))</f>
        <v>#NAME?</v>
      </c>
      <c r="V1313" s="105" t="e">
        <f aca="false">P1313*U1313</f>
        <v>#NAME?</v>
      </c>
      <c r="W1313" s="105" t="e">
        <f aca="false">IF(EXACT(O1313,Y1313),M1313,M1313*(1-'Расчет Прайс'!$D$10))</f>
        <v>#NAME?</v>
      </c>
      <c r="X1313" s="105" t="e">
        <f aca="false">P1313*W1313</f>
        <v>#NAME?</v>
      </c>
      <c r="Y1313" s="106" t="s">
        <v>101</v>
      </c>
      <c r="Z1313" s="107" t="n">
        <f aca="false">IF(EXACT(O1313;Y1313);Q1313;0)</f>
        <v>0</v>
      </c>
      <c r="AA1313" s="107" t="n">
        <f aca="false">IF(Z1313=0;Q1313;0)</f>
        <v>0</v>
      </c>
      <c r="AB1313" s="108" t="e">
        <f aca="false">IF(U1313=0;"";L1313/U1313-1)</f>
        <v>#NAME?</v>
      </c>
      <c r="AC1313" s="108" t="e">
        <f aca="false">IF(W1313=0;"";L1313/W1313-1)</f>
        <v>#NAME?</v>
      </c>
    </row>
    <row collapsed="false" customFormat="false" customHeight="true" hidden="false" ht="50.1" outlineLevel="0" r="1314">
      <c r="A1314" s="88"/>
      <c r="B1314" s="88"/>
      <c r="C1314" s="89"/>
      <c r="D1314" s="89"/>
      <c r="E1314" s="90"/>
      <c r="F1314" s="91"/>
      <c r="G1314" s="92"/>
      <c r="H1314" s="93"/>
      <c r="I1314" s="94"/>
      <c r="J1314" s="95"/>
      <c r="K1314" s="96"/>
      <c r="L1314" s="97"/>
      <c r="M1314" s="98"/>
      <c r="N1314" s="112"/>
      <c r="O1314" s="100"/>
      <c r="P1314" s="101"/>
      <c r="Q1314" s="97" t="n">
        <f aca="false">P1314*M1314</f>
        <v>0</v>
      </c>
      <c r="R1314" s="110"/>
      <c r="S1314" s="103"/>
      <c r="T1314" s="111"/>
      <c r="U1314" s="105" t="e">
        <f aca="false">IF(EXACT(O1314,Y1314),M1314,M1314*(1-'Расчет ПРЕДЗАКАЗ'!$D$10))</f>
        <v>#NAME?</v>
      </c>
      <c r="V1314" s="105" t="e">
        <f aca="false">P1314*U1314</f>
        <v>#NAME?</v>
      </c>
      <c r="W1314" s="105" t="e">
        <f aca="false">IF(EXACT(O1314,Y1314),M1314,M1314*(1-'Расчет Прайс'!$D$10))</f>
        <v>#NAME?</v>
      </c>
      <c r="X1314" s="105" t="e">
        <f aca="false">P1314*W1314</f>
        <v>#NAME?</v>
      </c>
      <c r="Y1314" s="106" t="s">
        <v>101</v>
      </c>
      <c r="Z1314" s="107" t="n">
        <f aca="false">IF(EXACT(O1314;Y1314);Q1314;0)</f>
        <v>0</v>
      </c>
      <c r="AA1314" s="107" t="n">
        <f aca="false">IF(Z1314=0;Q1314;0)</f>
        <v>0</v>
      </c>
      <c r="AB1314" s="108" t="e">
        <f aca="false">IF(U1314=0;"";L1314/U1314-1)</f>
        <v>#NAME?</v>
      </c>
      <c r="AC1314" s="108" t="e">
        <f aca="false">IF(W1314=0;"";L1314/W1314-1)</f>
        <v>#NAME?</v>
      </c>
    </row>
    <row collapsed="false" customFormat="false" customHeight="true" hidden="false" ht="50.1" outlineLevel="0" r="1315">
      <c r="A1315" s="88"/>
      <c r="B1315" s="88"/>
      <c r="C1315" s="89"/>
      <c r="D1315" s="89"/>
      <c r="E1315" s="90"/>
      <c r="F1315" s="91"/>
      <c r="G1315" s="92"/>
      <c r="H1315" s="93"/>
      <c r="I1315" s="94"/>
      <c r="J1315" s="95"/>
      <c r="K1315" s="96"/>
      <c r="L1315" s="97"/>
      <c r="M1315" s="98"/>
      <c r="N1315" s="110"/>
      <c r="O1315" s="100"/>
      <c r="P1315" s="101"/>
      <c r="Q1315" s="97" t="n">
        <f aca="false">P1315*M1315</f>
        <v>0</v>
      </c>
      <c r="R1315" s="110"/>
      <c r="S1315" s="103"/>
      <c r="T1315" s="111"/>
      <c r="U1315" s="105" t="e">
        <f aca="false">IF(EXACT(O1315,Y1315),M1315,M1315*(1-'Расчет ПРЕДЗАКАЗ'!$D$10))</f>
        <v>#NAME?</v>
      </c>
      <c r="V1315" s="105" t="e">
        <f aca="false">P1315*U1315</f>
        <v>#NAME?</v>
      </c>
      <c r="W1315" s="105" t="e">
        <f aca="false">IF(EXACT(O1315,Y1315),M1315,M1315*(1-'Расчет Прайс'!$D$10))</f>
        <v>#NAME?</v>
      </c>
      <c r="X1315" s="105" t="e">
        <f aca="false">P1315*W1315</f>
        <v>#NAME?</v>
      </c>
      <c r="Y1315" s="106" t="s">
        <v>101</v>
      </c>
      <c r="Z1315" s="107" t="n">
        <f aca="false">IF(EXACT(O1315;Y1315);Q1315;0)</f>
        <v>0</v>
      </c>
      <c r="AA1315" s="107" t="n">
        <f aca="false">IF(Z1315=0;Q1315;0)</f>
        <v>0</v>
      </c>
      <c r="AB1315" s="108" t="e">
        <f aca="false">IF(U1315=0;"";L1315/U1315-1)</f>
        <v>#NAME?</v>
      </c>
      <c r="AC1315" s="108" t="e">
        <f aca="false">IF(W1315=0;"";L1315/W1315-1)</f>
        <v>#NAME?</v>
      </c>
    </row>
    <row collapsed="false" customFormat="false" customHeight="true" hidden="false" ht="50.1" outlineLevel="0" r="1316">
      <c r="A1316" s="88"/>
      <c r="B1316" s="88"/>
      <c r="C1316" s="89"/>
      <c r="D1316" s="89"/>
      <c r="E1316" s="90"/>
      <c r="F1316" s="91"/>
      <c r="G1316" s="92"/>
      <c r="H1316" s="93"/>
      <c r="I1316" s="94"/>
      <c r="J1316" s="95"/>
      <c r="K1316" s="96"/>
      <c r="L1316" s="97"/>
      <c r="M1316" s="98"/>
      <c r="N1316" s="110"/>
      <c r="O1316" s="100"/>
      <c r="P1316" s="101"/>
      <c r="Q1316" s="97" t="n">
        <f aca="false">P1316*M1316</f>
        <v>0</v>
      </c>
      <c r="R1316" s="110"/>
      <c r="S1316" s="103"/>
      <c r="T1316" s="111"/>
      <c r="U1316" s="105" t="e">
        <f aca="false">IF(EXACT(O1316,Y1316),M1316,M1316*(1-'Расчет ПРЕДЗАКАЗ'!$D$10))</f>
        <v>#NAME?</v>
      </c>
      <c r="V1316" s="105" t="e">
        <f aca="false">P1316*U1316</f>
        <v>#NAME?</v>
      </c>
      <c r="W1316" s="105" t="e">
        <f aca="false">IF(EXACT(O1316,Y1316),M1316,M1316*(1-'Расчет Прайс'!$D$10))</f>
        <v>#NAME?</v>
      </c>
      <c r="X1316" s="105" t="e">
        <f aca="false">P1316*W1316</f>
        <v>#NAME?</v>
      </c>
      <c r="Y1316" s="106" t="s">
        <v>101</v>
      </c>
      <c r="Z1316" s="107" t="n">
        <f aca="false">IF(EXACT(O1316;Y1316);Q1316;0)</f>
        <v>0</v>
      </c>
      <c r="AA1316" s="107" t="n">
        <f aca="false">IF(Z1316=0;Q1316;0)</f>
        <v>0</v>
      </c>
      <c r="AB1316" s="108" t="e">
        <f aca="false">IF(U1316=0;"";L1316/U1316-1)</f>
        <v>#NAME?</v>
      </c>
      <c r="AC1316" s="108" t="e">
        <f aca="false">IF(W1316=0;"";L1316/W1316-1)</f>
        <v>#NAME?</v>
      </c>
    </row>
    <row collapsed="false" customFormat="false" customHeight="true" hidden="false" ht="50.1" outlineLevel="0" r="1317">
      <c r="A1317" s="88"/>
      <c r="B1317" s="88"/>
      <c r="C1317" s="89"/>
      <c r="D1317" s="89"/>
      <c r="E1317" s="90"/>
      <c r="F1317" s="91"/>
      <c r="G1317" s="92"/>
      <c r="H1317" s="93"/>
      <c r="I1317" s="94"/>
      <c r="J1317" s="95"/>
      <c r="K1317" s="96"/>
      <c r="L1317" s="97"/>
      <c r="M1317" s="98"/>
      <c r="N1317" s="110"/>
      <c r="O1317" s="100"/>
      <c r="P1317" s="101"/>
      <c r="Q1317" s="97" t="n">
        <f aca="false">P1317*M1317</f>
        <v>0</v>
      </c>
      <c r="R1317" s="110"/>
      <c r="S1317" s="103"/>
      <c r="T1317" s="111"/>
      <c r="U1317" s="105" t="e">
        <f aca="false">IF(EXACT(O1317,Y1317),M1317,M1317*(1-'Расчет ПРЕДЗАКАЗ'!$D$10))</f>
        <v>#NAME?</v>
      </c>
      <c r="V1317" s="105" t="e">
        <f aca="false">P1317*U1317</f>
        <v>#NAME?</v>
      </c>
      <c r="W1317" s="105" t="e">
        <f aca="false">IF(EXACT(O1317,Y1317),M1317,M1317*(1-'Расчет Прайс'!$D$10))</f>
        <v>#NAME?</v>
      </c>
      <c r="X1317" s="105" t="e">
        <f aca="false">P1317*W1317</f>
        <v>#NAME?</v>
      </c>
      <c r="Y1317" s="106" t="s">
        <v>101</v>
      </c>
      <c r="Z1317" s="107" t="n">
        <f aca="false">IF(EXACT(O1317;Y1317);Q1317;0)</f>
        <v>0</v>
      </c>
      <c r="AA1317" s="107" t="n">
        <f aca="false">IF(Z1317=0;Q1317;0)</f>
        <v>0</v>
      </c>
      <c r="AB1317" s="108" t="e">
        <f aca="false">IF(U1317=0;"";L1317/U1317-1)</f>
        <v>#NAME?</v>
      </c>
      <c r="AC1317" s="108" t="e">
        <f aca="false">IF(W1317=0;"";L1317/W1317-1)</f>
        <v>#NAME?</v>
      </c>
    </row>
    <row collapsed="false" customFormat="false" customHeight="true" hidden="false" ht="50.1" outlineLevel="0" r="1318">
      <c r="A1318" s="88"/>
      <c r="B1318" s="88"/>
      <c r="C1318" s="89"/>
      <c r="D1318" s="89"/>
      <c r="E1318" s="90"/>
      <c r="F1318" s="91"/>
      <c r="G1318" s="92"/>
      <c r="H1318" s="93"/>
      <c r="I1318" s="94"/>
      <c r="J1318" s="95"/>
      <c r="K1318" s="96"/>
      <c r="L1318" s="97"/>
      <c r="M1318" s="98"/>
      <c r="N1318" s="110"/>
      <c r="O1318" s="100"/>
      <c r="P1318" s="101"/>
      <c r="Q1318" s="97" t="n">
        <f aca="false">P1318*M1318</f>
        <v>0</v>
      </c>
      <c r="R1318" s="110"/>
      <c r="S1318" s="103"/>
      <c r="T1318" s="111"/>
      <c r="U1318" s="105" t="e">
        <f aca="false">IF(EXACT(O1318,Y1318),M1318,M1318*(1-'Расчет ПРЕДЗАКАЗ'!$D$10))</f>
        <v>#NAME?</v>
      </c>
      <c r="V1318" s="105" t="e">
        <f aca="false">P1318*U1318</f>
        <v>#NAME?</v>
      </c>
      <c r="W1318" s="105" t="e">
        <f aca="false">IF(EXACT(O1318,Y1318),M1318,M1318*(1-'Расчет Прайс'!$D$10))</f>
        <v>#NAME?</v>
      </c>
      <c r="X1318" s="105" t="e">
        <f aca="false">P1318*W1318</f>
        <v>#NAME?</v>
      </c>
      <c r="Y1318" s="106" t="s">
        <v>101</v>
      </c>
      <c r="Z1318" s="107" t="n">
        <f aca="false">IF(EXACT(O1318;Y1318);Q1318;0)</f>
        <v>0</v>
      </c>
      <c r="AA1318" s="107" t="n">
        <f aca="false">IF(Z1318=0;Q1318;0)</f>
        <v>0</v>
      </c>
      <c r="AB1318" s="108" t="e">
        <f aca="false">IF(U1318=0;"";L1318/U1318-1)</f>
        <v>#NAME?</v>
      </c>
      <c r="AC1318" s="108" t="e">
        <f aca="false">IF(W1318=0;"";L1318/W1318-1)</f>
        <v>#NAME?</v>
      </c>
    </row>
    <row collapsed="false" customFormat="false" customHeight="true" hidden="false" ht="11.25" outlineLevel="0" r="1319"/>
    <row collapsed="false" customFormat="false" customHeight="true" hidden="false" ht="50.1" outlineLevel="0" r="1320">
      <c r="A1320" s="88" t="n">
        <v>245</v>
      </c>
      <c r="B1320" s="88" t="s">
        <v>887</v>
      </c>
      <c r="C1320" s="89" t="s">
        <v>888</v>
      </c>
      <c r="D1320" s="89" t="s">
        <v>93</v>
      </c>
      <c r="E1320" s="90" t="s">
        <v>93</v>
      </c>
      <c r="F1320" s="91" t="s">
        <v>724</v>
      </c>
      <c r="G1320" s="92" t="s">
        <v>133</v>
      </c>
      <c r="H1320" s="93" t="s">
        <v>878</v>
      </c>
      <c r="I1320" s="94" t="s">
        <v>879</v>
      </c>
      <c r="J1320" s="95" t="s">
        <v>98</v>
      </c>
      <c r="K1320" s="96" t="s">
        <v>99</v>
      </c>
      <c r="L1320" s="97" t="n">
        <v>8110</v>
      </c>
      <c r="M1320" s="98" t="n">
        <v>5065</v>
      </c>
      <c r="N1320" s="99" t="s">
        <v>889</v>
      </c>
      <c r="O1320" s="100"/>
      <c r="P1320" s="101"/>
      <c r="Q1320" s="97" t="n">
        <f aca="false">P1320*M1320</f>
        <v>0</v>
      </c>
      <c r="R1320" s="102"/>
      <c r="S1320" s="103" t="n">
        <v>99</v>
      </c>
      <c r="T1320" s="104"/>
      <c r="U1320" s="105" t="e">
        <f aca="false">IF(EXACT(O1320,Y1320),M1320,M1320*(1-'Расчет ПРЕДЗАКАЗ'!$D$10))</f>
        <v>#NAME?</v>
      </c>
      <c r="V1320" s="105" t="e">
        <f aca="false">P1320*U1320</f>
        <v>#NAME?</v>
      </c>
      <c r="W1320" s="105" t="e">
        <f aca="false">IF(EXACT(O1320,Y1320),M1320,M1320*(1-'Расчет Прайс'!$D$10))</f>
        <v>#NAME?</v>
      </c>
      <c r="X1320" s="105" t="e">
        <f aca="false">P1320*W1320</f>
        <v>#NAME?</v>
      </c>
      <c r="Y1320" s="106" t="s">
        <v>101</v>
      </c>
      <c r="Z1320" s="107" t="n">
        <f aca="false">IF(EXACT(O1320;Y1320);Q1320;0)</f>
        <v>0</v>
      </c>
      <c r="AA1320" s="107" t="n">
        <f aca="false">IF(Z1320=0;Q1320;0)</f>
        <v>0</v>
      </c>
      <c r="AB1320" s="108" t="e">
        <f aca="false">IF(U1320=0,"",L1320/U1320-1)</f>
        <v>#NAME?</v>
      </c>
      <c r="AC1320" s="108" t="e">
        <f aca="false">IF(W1320=0,"",L1320/W1320-1)</f>
        <v>#NAME?</v>
      </c>
    </row>
    <row collapsed="false" customFormat="false" customHeight="true" hidden="false" ht="50.1" outlineLevel="0" r="1321">
      <c r="A1321" s="88"/>
      <c r="B1321" s="88"/>
      <c r="C1321" s="89"/>
      <c r="D1321" s="89"/>
      <c r="E1321" s="90"/>
      <c r="F1321" s="91"/>
      <c r="G1321" s="92"/>
      <c r="H1321" s="93"/>
      <c r="I1321" s="94"/>
      <c r="J1321" s="95"/>
      <c r="K1321" s="96" t="s">
        <v>102</v>
      </c>
      <c r="L1321" s="97" t="n">
        <v>8110</v>
      </c>
      <c r="M1321" s="98" t="n">
        <v>5065</v>
      </c>
      <c r="N1321" s="99" t="s">
        <v>890</v>
      </c>
      <c r="O1321" s="100"/>
      <c r="P1321" s="101"/>
      <c r="Q1321" s="97" t="n">
        <f aca="false">P1321*M1321</f>
        <v>0</v>
      </c>
      <c r="R1321" s="102"/>
      <c r="S1321" s="103" t="n">
        <v>78</v>
      </c>
      <c r="T1321" s="109"/>
      <c r="U1321" s="105" t="e">
        <f aca="false">IF(EXACT(O1321,Y1321),M1321,M1321*(1-'Расчет ПРЕДЗАКАЗ'!$D$10))</f>
        <v>#NAME?</v>
      </c>
      <c r="V1321" s="105" t="e">
        <f aca="false">P1321*U1321</f>
        <v>#NAME?</v>
      </c>
      <c r="W1321" s="105" t="e">
        <f aca="false">IF(EXACT(O1321,Y1321),M1321,M1321*(1-'Расчет Прайс'!$D$10))</f>
        <v>#NAME?</v>
      </c>
      <c r="X1321" s="105" t="e">
        <f aca="false">P1321*W1321</f>
        <v>#NAME?</v>
      </c>
      <c r="Y1321" s="106" t="s">
        <v>101</v>
      </c>
      <c r="Z1321" s="107" t="n">
        <f aca="false">IF(EXACT(O1321;Y1321);Q1321;0)</f>
        <v>0</v>
      </c>
      <c r="AA1321" s="107" t="n">
        <f aca="false">IF(Z1321=0;Q1321;0)</f>
        <v>0</v>
      </c>
      <c r="AB1321" s="108" t="e">
        <f aca="false">IF(U1321=0;"";L1321/U1321-1)</f>
        <v>#NAME?</v>
      </c>
      <c r="AC1321" s="108" t="e">
        <f aca="false">IF(W1321=0;"";L1321/W1321-1)</f>
        <v>#NAME?</v>
      </c>
    </row>
    <row collapsed="false" customFormat="false" customHeight="true" hidden="false" ht="50.1" outlineLevel="0" r="1322">
      <c r="A1322" s="88"/>
      <c r="B1322" s="88"/>
      <c r="C1322" s="89"/>
      <c r="D1322" s="89"/>
      <c r="E1322" s="90"/>
      <c r="F1322" s="91"/>
      <c r="G1322" s="92"/>
      <c r="H1322" s="93"/>
      <c r="I1322" s="94"/>
      <c r="J1322" s="95"/>
      <c r="K1322" s="96"/>
      <c r="L1322" s="97"/>
      <c r="M1322" s="98"/>
      <c r="N1322" s="99"/>
      <c r="O1322" s="100"/>
      <c r="P1322" s="101"/>
      <c r="Q1322" s="97" t="n">
        <f aca="false">P1322*M1322</f>
        <v>0</v>
      </c>
      <c r="R1322" s="102"/>
      <c r="S1322" s="103"/>
      <c r="T1322" s="109"/>
      <c r="U1322" s="105" t="e">
        <f aca="false">IF(EXACT(O1322,Y1322),M1322,M1322*(1-'Расчет ПРЕДЗАКАЗ'!$D$10))</f>
        <v>#NAME?</v>
      </c>
      <c r="V1322" s="105" t="e">
        <f aca="false">P1322*U1322</f>
        <v>#NAME?</v>
      </c>
      <c r="W1322" s="105" t="e">
        <f aca="false">IF(EXACT(O1322,Y1322),M1322,M1322*(1-'Расчет Прайс'!$D$10))</f>
        <v>#NAME?</v>
      </c>
      <c r="X1322" s="105" t="e">
        <f aca="false">P1322*W1322</f>
        <v>#NAME?</v>
      </c>
      <c r="Y1322" s="106" t="s">
        <v>101</v>
      </c>
      <c r="Z1322" s="107" t="n">
        <f aca="false">IF(EXACT(O1322;Y1322);Q1322;0)</f>
        <v>0</v>
      </c>
      <c r="AA1322" s="107" t="n">
        <f aca="false">IF(Z1322=0;Q1322;0)</f>
        <v>0</v>
      </c>
      <c r="AB1322" s="108" t="e">
        <f aca="false">IF(U1322=0;"";L1322/U1322-1)</f>
        <v>#NAME?</v>
      </c>
      <c r="AC1322" s="108" t="e">
        <f aca="false">IF(W1322=0;"";L1322/W1322-1)</f>
        <v>#NAME?</v>
      </c>
    </row>
    <row collapsed="false" customFormat="false" customHeight="true" hidden="false" ht="50.1" outlineLevel="0" r="1323">
      <c r="A1323" s="88"/>
      <c r="B1323" s="88"/>
      <c r="C1323" s="89"/>
      <c r="D1323" s="89"/>
      <c r="E1323" s="90"/>
      <c r="F1323" s="91"/>
      <c r="G1323" s="92"/>
      <c r="H1323" s="93"/>
      <c r="I1323" s="94"/>
      <c r="J1323" s="95"/>
      <c r="K1323" s="96"/>
      <c r="L1323" s="97"/>
      <c r="M1323" s="98"/>
      <c r="N1323" s="99"/>
      <c r="O1323" s="100"/>
      <c r="P1323" s="101"/>
      <c r="Q1323" s="97" t="n">
        <f aca="false">P1323*M1323</f>
        <v>0</v>
      </c>
      <c r="R1323" s="102"/>
      <c r="S1323" s="103"/>
      <c r="T1323" s="109"/>
      <c r="U1323" s="105" t="e">
        <f aca="false">IF(EXACT(O1323,Y1323),M1323,M1323*(1-'Расчет ПРЕДЗАКАЗ'!$D$10))</f>
        <v>#NAME?</v>
      </c>
      <c r="V1323" s="105" t="e">
        <f aca="false">P1323*U1323</f>
        <v>#NAME?</v>
      </c>
      <c r="W1323" s="105" t="e">
        <f aca="false">IF(EXACT(O1323,Y1323),M1323,M1323*(1-'Расчет Прайс'!$D$10))</f>
        <v>#NAME?</v>
      </c>
      <c r="X1323" s="105" t="e">
        <f aca="false">P1323*W1323</f>
        <v>#NAME?</v>
      </c>
      <c r="Y1323" s="106" t="s">
        <v>101</v>
      </c>
      <c r="Z1323" s="107" t="n">
        <f aca="false">IF(EXACT(O1323;Y1323);Q1323;0)</f>
        <v>0</v>
      </c>
      <c r="AA1323" s="107" t="n">
        <f aca="false">IF(Z1323=0;Q1323;0)</f>
        <v>0</v>
      </c>
      <c r="AB1323" s="108" t="e">
        <f aca="false">IF(U1323=0;"";L1323/U1323-1)</f>
        <v>#NAME?</v>
      </c>
      <c r="AC1323" s="108" t="e">
        <f aca="false">IF(W1323=0;"";L1323/W1323-1)</f>
        <v>#NAME?</v>
      </c>
    </row>
    <row collapsed="false" customFormat="false" customHeight="true" hidden="false" ht="50.1" outlineLevel="0" r="1324">
      <c r="A1324" s="88"/>
      <c r="B1324" s="88"/>
      <c r="C1324" s="89"/>
      <c r="D1324" s="89"/>
      <c r="E1324" s="90"/>
      <c r="F1324" s="91"/>
      <c r="G1324" s="92"/>
      <c r="H1324" s="93"/>
      <c r="I1324" s="94"/>
      <c r="J1324" s="95"/>
      <c r="K1324" s="96"/>
      <c r="L1324" s="97"/>
      <c r="M1324" s="98"/>
      <c r="N1324" s="99"/>
      <c r="O1324" s="100"/>
      <c r="P1324" s="101"/>
      <c r="Q1324" s="97" t="n">
        <f aca="false">P1324*M1324</f>
        <v>0</v>
      </c>
      <c r="R1324" s="102"/>
      <c r="S1324" s="103"/>
      <c r="T1324" s="109"/>
      <c r="U1324" s="105" t="e">
        <f aca="false">IF(EXACT(O1324,Y1324),M1324,M1324*(1-'Расчет ПРЕДЗАКАЗ'!$D$10))</f>
        <v>#NAME?</v>
      </c>
      <c r="V1324" s="105" t="e">
        <f aca="false">P1324*U1324</f>
        <v>#NAME?</v>
      </c>
      <c r="W1324" s="105" t="e">
        <f aca="false">IF(EXACT(O1324,Y1324),M1324,M1324*(1-'Расчет Прайс'!$D$10))</f>
        <v>#NAME?</v>
      </c>
      <c r="X1324" s="105" t="e">
        <f aca="false">P1324*W1324</f>
        <v>#NAME?</v>
      </c>
      <c r="Y1324" s="106" t="s">
        <v>101</v>
      </c>
      <c r="Z1324" s="107" t="n">
        <f aca="false">IF(EXACT(O1324;Y1324);Q1324;0)</f>
        <v>0</v>
      </c>
      <c r="AA1324" s="107" t="n">
        <f aca="false">IF(Z1324=0;Q1324;0)</f>
        <v>0</v>
      </c>
      <c r="AB1324" s="108" t="e">
        <f aca="false">IF(U1324=0;"";L1324/U1324-1)</f>
        <v>#NAME?</v>
      </c>
      <c r="AC1324" s="108" t="e">
        <f aca="false">IF(W1324=0;"";L1324/W1324-1)</f>
        <v>#NAME?</v>
      </c>
    </row>
    <row collapsed="false" customFormat="false" customHeight="true" hidden="false" ht="50.1" outlineLevel="0" r="1325">
      <c r="A1325" s="88"/>
      <c r="B1325" s="88"/>
      <c r="C1325" s="89"/>
      <c r="D1325" s="89"/>
      <c r="E1325" s="90"/>
      <c r="F1325" s="91"/>
      <c r="G1325" s="92"/>
      <c r="H1325" s="93"/>
      <c r="I1325" s="94"/>
      <c r="J1325" s="95"/>
      <c r="K1325" s="96"/>
      <c r="L1325" s="97"/>
      <c r="M1325" s="98"/>
      <c r="N1325" s="99"/>
      <c r="O1325" s="100"/>
      <c r="P1325" s="101"/>
      <c r="Q1325" s="97" t="n">
        <f aca="false">P1325*M1325</f>
        <v>0</v>
      </c>
      <c r="R1325" s="102"/>
      <c r="S1325" s="103"/>
      <c r="T1325" s="109"/>
      <c r="U1325" s="105" t="e">
        <f aca="false">IF(EXACT(O1325,Y1325),M1325,M1325*(1-'Расчет ПРЕДЗАКАЗ'!$D$10))</f>
        <v>#NAME?</v>
      </c>
      <c r="V1325" s="105" t="e">
        <f aca="false">P1325*U1325</f>
        <v>#NAME?</v>
      </c>
      <c r="W1325" s="105" t="e">
        <f aca="false">IF(EXACT(O1325,Y1325),M1325,M1325*(1-'Расчет Прайс'!$D$10))</f>
        <v>#NAME?</v>
      </c>
      <c r="X1325" s="105" t="e">
        <f aca="false">P1325*W1325</f>
        <v>#NAME?</v>
      </c>
      <c r="Y1325" s="106" t="s">
        <v>101</v>
      </c>
      <c r="Z1325" s="107" t="n">
        <f aca="false">IF(EXACT(O1325;Y1325);Q1325;0)</f>
        <v>0</v>
      </c>
      <c r="AA1325" s="107" t="n">
        <f aca="false">IF(Z1325=0;Q1325;0)</f>
        <v>0</v>
      </c>
      <c r="AB1325" s="108" t="e">
        <f aca="false">IF(U1325=0;"";L1325/U1325-1)</f>
        <v>#NAME?</v>
      </c>
      <c r="AC1325" s="108" t="e">
        <f aca="false">IF(W1325=0;"";L1325/W1325-1)</f>
        <v>#NAME?</v>
      </c>
    </row>
    <row collapsed="false" customFormat="false" customHeight="true" hidden="false" ht="50.1" outlineLevel="0" r="1326">
      <c r="A1326" s="88"/>
      <c r="B1326" s="88"/>
      <c r="C1326" s="89"/>
      <c r="D1326" s="89"/>
      <c r="E1326" s="90"/>
      <c r="F1326" s="91"/>
      <c r="G1326" s="92"/>
      <c r="H1326" s="93"/>
      <c r="I1326" s="94"/>
      <c r="J1326" s="95"/>
      <c r="K1326" s="96"/>
      <c r="L1326" s="97"/>
      <c r="M1326" s="98"/>
      <c r="N1326" s="99"/>
      <c r="O1326" s="100"/>
      <c r="P1326" s="101"/>
      <c r="Q1326" s="97" t="n">
        <f aca="false">P1326*M1326</f>
        <v>0</v>
      </c>
      <c r="R1326" s="102"/>
      <c r="S1326" s="103"/>
      <c r="T1326" s="109"/>
      <c r="U1326" s="105" t="e">
        <f aca="false">IF(EXACT(O1326,Y1326),M1326,M1326*(1-'Расчет ПРЕДЗАКАЗ'!$D$10))</f>
        <v>#NAME?</v>
      </c>
      <c r="V1326" s="105" t="e">
        <f aca="false">P1326*U1326</f>
        <v>#NAME?</v>
      </c>
      <c r="W1326" s="105" t="e">
        <f aca="false">IF(EXACT(O1326,Y1326),M1326,M1326*(1-'Расчет Прайс'!$D$10))</f>
        <v>#NAME?</v>
      </c>
      <c r="X1326" s="105" t="e">
        <f aca="false">P1326*W1326</f>
        <v>#NAME?</v>
      </c>
      <c r="Y1326" s="106" t="s">
        <v>101</v>
      </c>
      <c r="Z1326" s="107" t="n">
        <f aca="false">IF(EXACT(O1326;Y1326);Q1326;0)</f>
        <v>0</v>
      </c>
      <c r="AA1326" s="107" t="n">
        <f aca="false">IF(Z1326=0;Q1326;0)</f>
        <v>0</v>
      </c>
      <c r="AB1326" s="108" t="e">
        <f aca="false">IF(U1326=0;"";L1326/U1326-1)</f>
        <v>#NAME?</v>
      </c>
      <c r="AC1326" s="108" t="e">
        <f aca="false">IF(W1326=0;"";L1326/W1326-1)</f>
        <v>#NAME?</v>
      </c>
    </row>
    <row collapsed="false" customFormat="false" customHeight="true" hidden="false" ht="50.1" outlineLevel="0" r="1327">
      <c r="A1327" s="88"/>
      <c r="B1327" s="88"/>
      <c r="C1327" s="89"/>
      <c r="D1327" s="89"/>
      <c r="E1327" s="90"/>
      <c r="F1327" s="91"/>
      <c r="G1327" s="92"/>
      <c r="H1327" s="93"/>
      <c r="I1327" s="94"/>
      <c r="J1327" s="95"/>
      <c r="K1327" s="96"/>
      <c r="L1327" s="97"/>
      <c r="M1327" s="98"/>
      <c r="N1327" s="99"/>
      <c r="O1327" s="100"/>
      <c r="P1327" s="101"/>
      <c r="Q1327" s="97" t="n">
        <f aca="false">P1327*M1327</f>
        <v>0</v>
      </c>
      <c r="R1327" s="102"/>
      <c r="S1327" s="103"/>
      <c r="T1327" s="109"/>
      <c r="U1327" s="105" t="e">
        <f aca="false">IF(EXACT(O1327,Y1327),M1327,M1327*(1-'Расчет ПРЕДЗАКАЗ'!$D$10))</f>
        <v>#NAME?</v>
      </c>
      <c r="V1327" s="105" t="e">
        <f aca="false">P1327*U1327</f>
        <v>#NAME?</v>
      </c>
      <c r="W1327" s="105" t="e">
        <f aca="false">IF(EXACT(O1327,Y1327),M1327,M1327*(1-'Расчет Прайс'!$D$10))</f>
        <v>#NAME?</v>
      </c>
      <c r="X1327" s="105" t="e">
        <f aca="false">P1327*W1327</f>
        <v>#NAME?</v>
      </c>
      <c r="Y1327" s="106" t="s">
        <v>101</v>
      </c>
      <c r="Z1327" s="107" t="n">
        <f aca="false">IF(EXACT(O1327;Y1327);Q1327;0)</f>
        <v>0</v>
      </c>
      <c r="AA1327" s="107" t="n">
        <f aca="false">IF(Z1327=0;Q1327;0)</f>
        <v>0</v>
      </c>
      <c r="AB1327" s="108" t="e">
        <f aca="false">IF(U1327=0;"";L1327/U1327-1)</f>
        <v>#NAME?</v>
      </c>
      <c r="AC1327" s="108" t="e">
        <f aca="false">IF(W1327=0;"";L1327/W1327-1)</f>
        <v>#NAME?</v>
      </c>
    </row>
    <row collapsed="false" customFormat="false" customHeight="true" hidden="false" ht="50.1" outlineLevel="0" r="1328">
      <c r="A1328" s="88"/>
      <c r="B1328" s="88"/>
      <c r="C1328" s="89"/>
      <c r="D1328" s="89"/>
      <c r="E1328" s="90"/>
      <c r="F1328" s="91"/>
      <c r="G1328" s="92"/>
      <c r="H1328" s="93"/>
      <c r="I1328" s="94"/>
      <c r="J1328" s="95"/>
      <c r="K1328" s="96"/>
      <c r="L1328" s="97"/>
      <c r="M1328" s="98"/>
      <c r="N1328" s="99"/>
      <c r="O1328" s="100"/>
      <c r="P1328" s="101"/>
      <c r="Q1328" s="97" t="n">
        <f aca="false">P1328*M1328</f>
        <v>0</v>
      </c>
      <c r="R1328" s="102"/>
      <c r="S1328" s="103"/>
      <c r="T1328" s="109"/>
      <c r="U1328" s="105" t="e">
        <f aca="false">IF(EXACT(O1328,Y1328),M1328,M1328*(1-'Расчет ПРЕДЗАКАЗ'!$D$10))</f>
        <v>#NAME?</v>
      </c>
      <c r="V1328" s="105" t="e">
        <f aca="false">P1328*U1328</f>
        <v>#NAME?</v>
      </c>
      <c r="W1328" s="105" t="e">
        <f aca="false">IF(EXACT(O1328,Y1328),M1328,M1328*(1-'Расчет Прайс'!$D$10))</f>
        <v>#NAME?</v>
      </c>
      <c r="X1328" s="105" t="e">
        <f aca="false">P1328*W1328</f>
        <v>#NAME?</v>
      </c>
      <c r="Y1328" s="106" t="s">
        <v>101</v>
      </c>
      <c r="Z1328" s="107" t="n">
        <f aca="false">IF(EXACT(O1328;Y1328);Q1328;0)</f>
        <v>0</v>
      </c>
      <c r="AA1328" s="107" t="n">
        <f aca="false">IF(Z1328=0;Q1328;0)</f>
        <v>0</v>
      </c>
      <c r="AB1328" s="108" t="e">
        <f aca="false">IF(U1328=0;"";L1328/U1328-1)</f>
        <v>#NAME?</v>
      </c>
      <c r="AC1328" s="108" t="e">
        <f aca="false">IF(W1328=0;"";L1328/W1328-1)</f>
        <v>#NAME?</v>
      </c>
    </row>
    <row collapsed="false" customFormat="false" customHeight="true" hidden="false" ht="50.1" outlineLevel="0" r="1329">
      <c r="A1329" s="88"/>
      <c r="B1329" s="88"/>
      <c r="C1329" s="89"/>
      <c r="D1329" s="89"/>
      <c r="E1329" s="90"/>
      <c r="F1329" s="91"/>
      <c r="G1329" s="92"/>
      <c r="H1329" s="93"/>
      <c r="I1329" s="94"/>
      <c r="J1329" s="95"/>
      <c r="K1329" s="96"/>
      <c r="L1329" s="97"/>
      <c r="M1329" s="98"/>
      <c r="N1329" s="112"/>
      <c r="O1329" s="100"/>
      <c r="P1329" s="101"/>
      <c r="Q1329" s="97" t="n">
        <f aca="false">P1329*M1329</f>
        <v>0</v>
      </c>
      <c r="R1329" s="110"/>
      <c r="S1329" s="103"/>
      <c r="T1329" s="111"/>
      <c r="U1329" s="105" t="e">
        <f aca="false">IF(EXACT(O1329,Y1329),M1329,M1329*(1-'Расчет ПРЕДЗАКАЗ'!$D$10))</f>
        <v>#NAME?</v>
      </c>
      <c r="V1329" s="105" t="e">
        <f aca="false">P1329*U1329</f>
        <v>#NAME?</v>
      </c>
      <c r="W1329" s="105" t="e">
        <f aca="false">IF(EXACT(O1329,Y1329),M1329,M1329*(1-'Расчет Прайс'!$D$10))</f>
        <v>#NAME?</v>
      </c>
      <c r="X1329" s="105" t="e">
        <f aca="false">P1329*W1329</f>
        <v>#NAME?</v>
      </c>
      <c r="Y1329" s="106" t="s">
        <v>101</v>
      </c>
      <c r="Z1329" s="107" t="n">
        <f aca="false">IF(EXACT(O1329;Y1329);Q1329;0)</f>
        <v>0</v>
      </c>
      <c r="AA1329" s="107" t="n">
        <f aca="false">IF(Z1329=0;Q1329;0)</f>
        <v>0</v>
      </c>
      <c r="AB1329" s="108" t="e">
        <f aca="false">IF(U1329=0;"";L1329/U1329-1)</f>
        <v>#NAME?</v>
      </c>
      <c r="AC1329" s="108" t="e">
        <f aca="false">IF(W1329=0;"";L1329/W1329-1)</f>
        <v>#NAME?</v>
      </c>
    </row>
    <row collapsed="false" customFormat="false" customHeight="true" hidden="false" ht="50.1" outlineLevel="0" r="1330">
      <c r="A1330" s="88"/>
      <c r="B1330" s="88"/>
      <c r="C1330" s="89"/>
      <c r="D1330" s="89"/>
      <c r="E1330" s="90"/>
      <c r="F1330" s="91"/>
      <c r="G1330" s="92"/>
      <c r="H1330" s="93"/>
      <c r="I1330" s="94"/>
      <c r="J1330" s="95"/>
      <c r="K1330" s="96"/>
      <c r="L1330" s="97"/>
      <c r="M1330" s="98"/>
      <c r="N1330" s="112"/>
      <c r="O1330" s="100"/>
      <c r="P1330" s="101"/>
      <c r="Q1330" s="97" t="n">
        <f aca="false">P1330*M1330</f>
        <v>0</v>
      </c>
      <c r="R1330" s="110"/>
      <c r="S1330" s="103"/>
      <c r="T1330" s="111"/>
      <c r="U1330" s="105" t="e">
        <f aca="false">IF(EXACT(O1330,Y1330),M1330,M1330*(1-'Расчет ПРЕДЗАКАЗ'!$D$10))</f>
        <v>#NAME?</v>
      </c>
      <c r="V1330" s="105" t="e">
        <f aca="false">P1330*U1330</f>
        <v>#NAME?</v>
      </c>
      <c r="W1330" s="105" t="e">
        <f aca="false">IF(EXACT(O1330,Y1330),M1330,M1330*(1-'Расчет Прайс'!$D$10))</f>
        <v>#NAME?</v>
      </c>
      <c r="X1330" s="105" t="e">
        <f aca="false">P1330*W1330</f>
        <v>#NAME?</v>
      </c>
      <c r="Y1330" s="106" t="s">
        <v>101</v>
      </c>
      <c r="Z1330" s="107" t="n">
        <f aca="false">IF(EXACT(O1330;Y1330);Q1330;0)</f>
        <v>0</v>
      </c>
      <c r="AA1330" s="107" t="n">
        <f aca="false">IF(Z1330=0;Q1330;0)</f>
        <v>0</v>
      </c>
      <c r="AB1330" s="108" t="e">
        <f aca="false">IF(U1330=0;"";L1330/U1330-1)</f>
        <v>#NAME?</v>
      </c>
      <c r="AC1330" s="108" t="e">
        <f aca="false">IF(W1330=0;"";L1330/W1330-1)</f>
        <v>#NAME?</v>
      </c>
    </row>
    <row collapsed="false" customFormat="false" customHeight="true" hidden="false" ht="50.1" outlineLevel="0" r="1331">
      <c r="A1331" s="88"/>
      <c r="B1331" s="88"/>
      <c r="C1331" s="89"/>
      <c r="D1331" s="89"/>
      <c r="E1331" s="90"/>
      <c r="F1331" s="91"/>
      <c r="G1331" s="92"/>
      <c r="H1331" s="93"/>
      <c r="I1331" s="94"/>
      <c r="J1331" s="95"/>
      <c r="K1331" s="96"/>
      <c r="L1331" s="97"/>
      <c r="M1331" s="98"/>
      <c r="N1331" s="110"/>
      <c r="O1331" s="100"/>
      <c r="P1331" s="101"/>
      <c r="Q1331" s="97" t="n">
        <f aca="false">P1331*M1331</f>
        <v>0</v>
      </c>
      <c r="R1331" s="110"/>
      <c r="S1331" s="103"/>
      <c r="T1331" s="111"/>
      <c r="U1331" s="105" t="e">
        <f aca="false">IF(EXACT(O1331,Y1331),M1331,M1331*(1-'Расчет ПРЕДЗАКАЗ'!$D$10))</f>
        <v>#NAME?</v>
      </c>
      <c r="V1331" s="105" t="e">
        <f aca="false">P1331*U1331</f>
        <v>#NAME?</v>
      </c>
      <c r="W1331" s="105" t="e">
        <f aca="false">IF(EXACT(O1331,Y1331),M1331,M1331*(1-'Расчет Прайс'!$D$10))</f>
        <v>#NAME?</v>
      </c>
      <c r="X1331" s="105" t="e">
        <f aca="false">P1331*W1331</f>
        <v>#NAME?</v>
      </c>
      <c r="Y1331" s="106" t="s">
        <v>101</v>
      </c>
      <c r="Z1331" s="107" t="n">
        <f aca="false">IF(EXACT(O1331;Y1331);Q1331;0)</f>
        <v>0</v>
      </c>
      <c r="AA1331" s="107" t="n">
        <f aca="false">IF(Z1331=0;Q1331;0)</f>
        <v>0</v>
      </c>
      <c r="AB1331" s="108" t="e">
        <f aca="false">IF(U1331=0;"";L1331/U1331-1)</f>
        <v>#NAME?</v>
      </c>
      <c r="AC1331" s="108" t="e">
        <f aca="false">IF(W1331=0;"";L1331/W1331-1)</f>
        <v>#NAME?</v>
      </c>
    </row>
    <row collapsed="false" customFormat="false" customHeight="true" hidden="false" ht="50.1" outlineLevel="0" r="1332">
      <c r="A1332" s="88"/>
      <c r="B1332" s="88"/>
      <c r="C1332" s="89"/>
      <c r="D1332" s="89"/>
      <c r="E1332" s="90"/>
      <c r="F1332" s="91"/>
      <c r="G1332" s="92"/>
      <c r="H1332" s="93"/>
      <c r="I1332" s="94"/>
      <c r="J1332" s="95"/>
      <c r="K1332" s="96"/>
      <c r="L1332" s="97"/>
      <c r="M1332" s="98"/>
      <c r="N1332" s="110"/>
      <c r="O1332" s="100"/>
      <c r="P1332" s="101"/>
      <c r="Q1332" s="97" t="n">
        <f aca="false">P1332*M1332</f>
        <v>0</v>
      </c>
      <c r="R1332" s="110"/>
      <c r="S1332" s="103"/>
      <c r="T1332" s="111"/>
      <c r="U1332" s="105" t="e">
        <f aca="false">IF(EXACT(O1332,Y1332),M1332,M1332*(1-'Расчет ПРЕДЗАКАЗ'!$D$10))</f>
        <v>#NAME?</v>
      </c>
      <c r="V1332" s="105" t="e">
        <f aca="false">P1332*U1332</f>
        <v>#NAME?</v>
      </c>
      <c r="W1332" s="105" t="e">
        <f aca="false">IF(EXACT(O1332,Y1332),M1332,M1332*(1-'Расчет Прайс'!$D$10))</f>
        <v>#NAME?</v>
      </c>
      <c r="X1332" s="105" t="e">
        <f aca="false">P1332*W1332</f>
        <v>#NAME?</v>
      </c>
      <c r="Y1332" s="106" t="s">
        <v>101</v>
      </c>
      <c r="Z1332" s="107" t="n">
        <f aca="false">IF(EXACT(O1332;Y1332);Q1332;0)</f>
        <v>0</v>
      </c>
      <c r="AA1332" s="107" t="n">
        <f aca="false">IF(Z1332=0;Q1332;0)</f>
        <v>0</v>
      </c>
      <c r="AB1332" s="108" t="e">
        <f aca="false">IF(U1332=0;"";L1332/U1332-1)</f>
        <v>#NAME?</v>
      </c>
      <c r="AC1332" s="108" t="e">
        <f aca="false">IF(W1332=0;"";L1332/W1332-1)</f>
        <v>#NAME?</v>
      </c>
    </row>
    <row collapsed="false" customFormat="false" customHeight="true" hidden="false" ht="50.1" outlineLevel="0" r="1333">
      <c r="A1333" s="88"/>
      <c r="B1333" s="88"/>
      <c r="C1333" s="89"/>
      <c r="D1333" s="89"/>
      <c r="E1333" s="90"/>
      <c r="F1333" s="91"/>
      <c r="G1333" s="92"/>
      <c r="H1333" s="93"/>
      <c r="I1333" s="94"/>
      <c r="J1333" s="95"/>
      <c r="K1333" s="96"/>
      <c r="L1333" s="97"/>
      <c r="M1333" s="98"/>
      <c r="N1333" s="110"/>
      <c r="O1333" s="100"/>
      <c r="P1333" s="101"/>
      <c r="Q1333" s="97" t="n">
        <f aca="false">P1333*M1333</f>
        <v>0</v>
      </c>
      <c r="R1333" s="110"/>
      <c r="S1333" s="103"/>
      <c r="T1333" s="111"/>
      <c r="U1333" s="105" t="e">
        <f aca="false">IF(EXACT(O1333,Y1333),M1333,M1333*(1-'Расчет ПРЕДЗАКАЗ'!$D$10))</f>
        <v>#NAME?</v>
      </c>
      <c r="V1333" s="105" t="e">
        <f aca="false">P1333*U1333</f>
        <v>#NAME?</v>
      </c>
      <c r="W1333" s="105" t="e">
        <f aca="false">IF(EXACT(O1333,Y1333),M1333,M1333*(1-'Расчет Прайс'!$D$10))</f>
        <v>#NAME?</v>
      </c>
      <c r="X1333" s="105" t="e">
        <f aca="false">P1333*W1333</f>
        <v>#NAME?</v>
      </c>
      <c r="Y1333" s="106" t="s">
        <v>101</v>
      </c>
      <c r="Z1333" s="107" t="n">
        <f aca="false">IF(EXACT(O1333;Y1333);Q1333;0)</f>
        <v>0</v>
      </c>
      <c r="AA1333" s="107" t="n">
        <f aca="false">IF(Z1333=0;Q1333;0)</f>
        <v>0</v>
      </c>
      <c r="AB1333" s="108" t="e">
        <f aca="false">IF(U1333=0;"";L1333/U1333-1)</f>
        <v>#NAME?</v>
      </c>
      <c r="AC1333" s="108" t="e">
        <f aca="false">IF(W1333=0;"";L1333/W1333-1)</f>
        <v>#NAME?</v>
      </c>
    </row>
    <row collapsed="false" customFormat="false" customHeight="true" hidden="false" ht="50.1" outlineLevel="0" r="1334">
      <c r="A1334" s="88"/>
      <c r="B1334" s="88"/>
      <c r="C1334" s="89"/>
      <c r="D1334" s="89"/>
      <c r="E1334" s="90"/>
      <c r="F1334" s="91"/>
      <c r="G1334" s="92"/>
      <c r="H1334" s="93"/>
      <c r="I1334" s="94"/>
      <c r="J1334" s="95"/>
      <c r="K1334" s="96"/>
      <c r="L1334" s="97"/>
      <c r="M1334" s="98"/>
      <c r="N1334" s="110"/>
      <c r="O1334" s="100"/>
      <c r="P1334" s="101"/>
      <c r="Q1334" s="97" t="n">
        <f aca="false">P1334*M1334</f>
        <v>0</v>
      </c>
      <c r="R1334" s="110"/>
      <c r="S1334" s="103"/>
      <c r="T1334" s="111"/>
      <c r="U1334" s="105" t="e">
        <f aca="false">IF(EXACT(O1334,Y1334),M1334,M1334*(1-'Расчет ПРЕДЗАКАЗ'!$D$10))</f>
        <v>#NAME?</v>
      </c>
      <c r="V1334" s="105" t="e">
        <f aca="false">P1334*U1334</f>
        <v>#NAME?</v>
      </c>
      <c r="W1334" s="105" t="e">
        <f aca="false">IF(EXACT(O1334,Y1334),M1334,M1334*(1-'Расчет Прайс'!$D$10))</f>
        <v>#NAME?</v>
      </c>
      <c r="X1334" s="105" t="e">
        <f aca="false">P1334*W1334</f>
        <v>#NAME?</v>
      </c>
      <c r="Y1334" s="106" t="s">
        <v>101</v>
      </c>
      <c r="Z1334" s="107" t="n">
        <f aca="false">IF(EXACT(O1334;Y1334);Q1334;0)</f>
        <v>0</v>
      </c>
      <c r="AA1334" s="107" t="n">
        <f aca="false">IF(Z1334=0;Q1334;0)</f>
        <v>0</v>
      </c>
      <c r="AB1334" s="108" t="e">
        <f aca="false">IF(U1334=0;"";L1334/U1334-1)</f>
        <v>#NAME?</v>
      </c>
      <c r="AC1334" s="108" t="e">
        <f aca="false">IF(W1334=0;"";L1334/W1334-1)</f>
        <v>#NAME?</v>
      </c>
    </row>
    <row collapsed="false" customFormat="false" customHeight="true" hidden="false" ht="11.25" outlineLevel="0" r="1335"/>
    <row collapsed="false" customFormat="false" customHeight="true" hidden="false" ht="50.1" outlineLevel="0" r="1336">
      <c r="A1336" s="88" t="n">
        <v>246</v>
      </c>
      <c r="B1336" s="88" t="s">
        <v>891</v>
      </c>
      <c r="C1336" s="89" t="s">
        <v>892</v>
      </c>
      <c r="D1336" s="89" t="s">
        <v>93</v>
      </c>
      <c r="E1336" s="90" t="s">
        <v>93</v>
      </c>
      <c r="F1336" s="91" t="s">
        <v>893</v>
      </c>
      <c r="G1336" s="92" t="s">
        <v>147</v>
      </c>
      <c r="H1336" s="93" t="s">
        <v>894</v>
      </c>
      <c r="I1336" s="94" t="s">
        <v>895</v>
      </c>
      <c r="J1336" s="95" t="s">
        <v>98</v>
      </c>
      <c r="K1336" s="96" t="s">
        <v>225</v>
      </c>
      <c r="L1336" s="97" t="n">
        <v>3160</v>
      </c>
      <c r="M1336" s="98" t="n">
        <v>1976</v>
      </c>
      <c r="N1336" s="99" t="s">
        <v>896</v>
      </c>
      <c r="O1336" s="100"/>
      <c r="P1336" s="101"/>
      <c r="Q1336" s="97" t="n">
        <f aca="false">P1336*M1336</f>
        <v>0</v>
      </c>
      <c r="R1336" s="102"/>
      <c r="S1336" s="103" t="n">
        <v>19</v>
      </c>
      <c r="T1336" s="104"/>
      <c r="U1336" s="105" t="e">
        <f aca="false">IF(EXACT(O1336,Y1336),M1336,M1336*(1-'Расчет ПРЕДЗАКАЗ'!$D$10))</f>
        <v>#NAME?</v>
      </c>
      <c r="V1336" s="105" t="e">
        <f aca="false">P1336*U1336</f>
        <v>#NAME?</v>
      </c>
      <c r="W1336" s="105" t="e">
        <f aca="false">IF(EXACT(O1336,Y1336),M1336,M1336*(1-'Расчет Прайс'!$D$10))</f>
        <v>#NAME?</v>
      </c>
      <c r="X1336" s="105" t="e">
        <f aca="false">P1336*W1336</f>
        <v>#NAME?</v>
      </c>
      <c r="Y1336" s="106" t="s">
        <v>101</v>
      </c>
      <c r="Z1336" s="107" t="n">
        <f aca="false">IF(EXACT(O1336;Y1336);Q1336;0)</f>
        <v>0</v>
      </c>
      <c r="AA1336" s="107" t="n">
        <f aca="false">IF(Z1336=0;Q1336;0)</f>
        <v>0</v>
      </c>
      <c r="AB1336" s="108" t="e">
        <f aca="false">IF(U1336=0,"",L1336/U1336-1)</f>
        <v>#NAME?</v>
      </c>
      <c r="AC1336" s="108" t="e">
        <f aca="false">IF(W1336=0,"",L1336/W1336-1)</f>
        <v>#NAME?</v>
      </c>
    </row>
    <row collapsed="false" customFormat="false" customHeight="true" hidden="false" ht="50.1" outlineLevel="0" r="1337">
      <c r="A1337" s="88"/>
      <c r="B1337" s="88"/>
      <c r="C1337" s="89"/>
      <c r="D1337" s="89"/>
      <c r="E1337" s="90"/>
      <c r="F1337" s="91"/>
      <c r="G1337" s="92"/>
      <c r="H1337" s="93"/>
      <c r="I1337" s="94"/>
      <c r="J1337" s="95"/>
      <c r="K1337" s="96" t="s">
        <v>227</v>
      </c>
      <c r="L1337" s="97" t="n">
        <v>3160</v>
      </c>
      <c r="M1337" s="98" t="n">
        <v>1976</v>
      </c>
      <c r="N1337" s="99" t="s">
        <v>897</v>
      </c>
      <c r="O1337" s="100"/>
      <c r="P1337" s="101"/>
      <c r="Q1337" s="97" t="n">
        <f aca="false">P1337*M1337</f>
        <v>0</v>
      </c>
      <c r="R1337" s="102"/>
      <c r="S1337" s="103" t="n">
        <v>2</v>
      </c>
      <c r="T1337" s="109"/>
      <c r="U1337" s="105" t="e">
        <f aca="false">IF(EXACT(O1337,Y1337),M1337,M1337*(1-'Расчет ПРЕДЗАКАЗ'!$D$10))</f>
        <v>#NAME?</v>
      </c>
      <c r="V1337" s="105" t="e">
        <f aca="false">P1337*U1337</f>
        <v>#NAME?</v>
      </c>
      <c r="W1337" s="105" t="e">
        <f aca="false">IF(EXACT(O1337,Y1337),M1337,M1337*(1-'Расчет Прайс'!$D$10))</f>
        <v>#NAME?</v>
      </c>
      <c r="X1337" s="105" t="e">
        <f aca="false">P1337*W1337</f>
        <v>#NAME?</v>
      </c>
      <c r="Y1337" s="106" t="s">
        <v>101</v>
      </c>
      <c r="Z1337" s="107" t="n">
        <f aca="false">IF(EXACT(O1337;Y1337);Q1337;0)</f>
        <v>0</v>
      </c>
      <c r="AA1337" s="107" t="n">
        <f aca="false">IF(Z1337=0;Q1337;0)</f>
        <v>0</v>
      </c>
      <c r="AB1337" s="108" t="e">
        <f aca="false">IF(U1337=0;"";L1337/U1337-1)</f>
        <v>#NAME?</v>
      </c>
      <c r="AC1337" s="108" t="e">
        <f aca="false">IF(W1337=0;"";L1337/W1337-1)</f>
        <v>#NAME?</v>
      </c>
    </row>
    <row collapsed="false" customFormat="false" customHeight="true" hidden="false" ht="50.1" outlineLevel="0" r="1338">
      <c r="A1338" s="88"/>
      <c r="B1338" s="88"/>
      <c r="C1338" s="89"/>
      <c r="D1338" s="89"/>
      <c r="E1338" s="90"/>
      <c r="F1338" s="91"/>
      <c r="G1338" s="92"/>
      <c r="H1338" s="93"/>
      <c r="I1338" s="94"/>
      <c r="J1338" s="95"/>
      <c r="K1338" s="96" t="s">
        <v>229</v>
      </c>
      <c r="L1338" s="97" t="n">
        <v>3160</v>
      </c>
      <c r="M1338" s="98" t="n">
        <v>1976</v>
      </c>
      <c r="N1338" s="99" t="s">
        <v>898</v>
      </c>
      <c r="O1338" s="100"/>
      <c r="P1338" s="101"/>
      <c r="Q1338" s="97" t="n">
        <f aca="false">P1338*M1338</f>
        <v>0</v>
      </c>
      <c r="R1338" s="102"/>
      <c r="S1338" s="103" t="n">
        <v>1</v>
      </c>
      <c r="T1338" s="109"/>
      <c r="U1338" s="105" t="e">
        <f aca="false">IF(EXACT(O1338,Y1338),M1338,M1338*(1-'Расчет ПРЕДЗАКАЗ'!$D$10))</f>
        <v>#NAME?</v>
      </c>
      <c r="V1338" s="105" t="e">
        <f aca="false">P1338*U1338</f>
        <v>#NAME?</v>
      </c>
      <c r="W1338" s="105" t="e">
        <f aca="false">IF(EXACT(O1338,Y1338),M1338,M1338*(1-'Расчет Прайс'!$D$10))</f>
        <v>#NAME?</v>
      </c>
      <c r="X1338" s="105" t="e">
        <f aca="false">P1338*W1338</f>
        <v>#NAME?</v>
      </c>
      <c r="Y1338" s="106" t="s">
        <v>101</v>
      </c>
      <c r="Z1338" s="107" t="n">
        <f aca="false">IF(EXACT(O1338;Y1338);Q1338;0)</f>
        <v>0</v>
      </c>
      <c r="AA1338" s="107" t="n">
        <f aca="false">IF(Z1338=0;Q1338;0)</f>
        <v>0</v>
      </c>
      <c r="AB1338" s="108" t="e">
        <f aca="false">IF(U1338=0;"";L1338/U1338-1)</f>
        <v>#NAME?</v>
      </c>
      <c r="AC1338" s="108" t="e">
        <f aca="false">IF(W1338=0;"";L1338/W1338-1)</f>
        <v>#NAME?</v>
      </c>
    </row>
    <row collapsed="false" customFormat="false" customHeight="true" hidden="false" ht="50.1" outlineLevel="0" r="1339">
      <c r="A1339" s="88"/>
      <c r="B1339" s="88"/>
      <c r="C1339" s="89"/>
      <c r="D1339" s="89"/>
      <c r="E1339" s="90"/>
      <c r="F1339" s="91"/>
      <c r="G1339" s="92"/>
      <c r="H1339" s="93"/>
      <c r="I1339" s="94"/>
      <c r="J1339" s="95"/>
      <c r="K1339" s="96" t="s">
        <v>231</v>
      </c>
      <c r="L1339" s="97" t="n">
        <v>3160</v>
      </c>
      <c r="M1339" s="98" t="n">
        <v>1976</v>
      </c>
      <c r="N1339" s="99" t="s">
        <v>899</v>
      </c>
      <c r="O1339" s="100"/>
      <c r="P1339" s="101"/>
      <c r="Q1339" s="97" t="n">
        <f aca="false">P1339*M1339</f>
        <v>0</v>
      </c>
      <c r="R1339" s="102"/>
      <c r="S1339" s="103" t="n">
        <v>2</v>
      </c>
      <c r="T1339" s="109"/>
      <c r="U1339" s="105" t="e">
        <f aca="false">IF(EXACT(O1339,Y1339),M1339,M1339*(1-'Расчет ПРЕДЗАКАЗ'!$D$10))</f>
        <v>#NAME?</v>
      </c>
      <c r="V1339" s="105" t="e">
        <f aca="false">P1339*U1339</f>
        <v>#NAME?</v>
      </c>
      <c r="W1339" s="105" t="e">
        <f aca="false">IF(EXACT(O1339,Y1339),M1339,M1339*(1-'Расчет Прайс'!$D$10))</f>
        <v>#NAME?</v>
      </c>
      <c r="X1339" s="105" t="e">
        <f aca="false">P1339*W1339</f>
        <v>#NAME?</v>
      </c>
      <c r="Y1339" s="106" t="s">
        <v>101</v>
      </c>
      <c r="Z1339" s="107" t="n">
        <f aca="false">IF(EXACT(O1339;Y1339);Q1339;0)</f>
        <v>0</v>
      </c>
      <c r="AA1339" s="107" t="n">
        <f aca="false">IF(Z1339=0;Q1339;0)</f>
        <v>0</v>
      </c>
      <c r="AB1339" s="108" t="e">
        <f aca="false">IF(U1339=0;"";L1339/U1339-1)</f>
        <v>#NAME?</v>
      </c>
      <c r="AC1339" s="108" t="e">
        <f aca="false">IF(W1339=0;"";L1339/W1339-1)</f>
        <v>#NAME?</v>
      </c>
    </row>
    <row collapsed="false" customFormat="false" customHeight="true" hidden="false" ht="50.1" outlineLevel="0" r="1340">
      <c r="A1340" s="88"/>
      <c r="B1340" s="88"/>
      <c r="C1340" s="89"/>
      <c r="D1340" s="89"/>
      <c r="E1340" s="90"/>
      <c r="F1340" s="91"/>
      <c r="G1340" s="92"/>
      <c r="H1340" s="93"/>
      <c r="I1340" s="94"/>
      <c r="J1340" s="95"/>
      <c r="K1340" s="96" t="s">
        <v>150</v>
      </c>
      <c r="L1340" s="97" t="n">
        <v>3160</v>
      </c>
      <c r="M1340" s="98" t="n">
        <v>1976</v>
      </c>
      <c r="N1340" s="99" t="s">
        <v>900</v>
      </c>
      <c r="O1340" s="100"/>
      <c r="P1340" s="101"/>
      <c r="Q1340" s="97" t="n">
        <f aca="false">P1340*M1340</f>
        <v>0</v>
      </c>
      <c r="R1340" s="102"/>
      <c r="S1340" s="103" t="n">
        <v>2</v>
      </c>
      <c r="T1340" s="109"/>
      <c r="U1340" s="105" t="e">
        <f aca="false">IF(EXACT(O1340,Y1340),M1340,M1340*(1-'Расчет ПРЕДЗАКАЗ'!$D$10))</f>
        <v>#NAME?</v>
      </c>
      <c r="V1340" s="105" t="e">
        <f aca="false">P1340*U1340</f>
        <v>#NAME?</v>
      </c>
      <c r="W1340" s="105" t="e">
        <f aca="false">IF(EXACT(O1340,Y1340),M1340,M1340*(1-'Расчет Прайс'!$D$10))</f>
        <v>#NAME?</v>
      </c>
      <c r="X1340" s="105" t="e">
        <f aca="false">P1340*W1340</f>
        <v>#NAME?</v>
      </c>
      <c r="Y1340" s="106" t="s">
        <v>101</v>
      </c>
      <c r="Z1340" s="107" t="n">
        <f aca="false">IF(EXACT(O1340;Y1340);Q1340;0)</f>
        <v>0</v>
      </c>
      <c r="AA1340" s="107" t="n">
        <f aca="false">IF(Z1340=0;Q1340;0)</f>
        <v>0</v>
      </c>
      <c r="AB1340" s="108" t="e">
        <f aca="false">IF(U1340=0;"";L1340/U1340-1)</f>
        <v>#NAME?</v>
      </c>
      <c r="AC1340" s="108" t="e">
        <f aca="false">IF(W1340=0;"";L1340/W1340-1)</f>
        <v>#NAME?</v>
      </c>
    </row>
    <row collapsed="false" customFormat="false" customHeight="true" hidden="false" ht="50.1" outlineLevel="0" r="1341">
      <c r="A1341" s="88"/>
      <c r="B1341" s="88"/>
      <c r="C1341" s="89"/>
      <c r="D1341" s="89"/>
      <c r="E1341" s="90"/>
      <c r="F1341" s="91"/>
      <c r="G1341" s="92"/>
      <c r="H1341" s="93"/>
      <c r="I1341" s="94"/>
      <c r="J1341" s="95"/>
      <c r="K1341" s="96"/>
      <c r="L1341" s="97"/>
      <c r="M1341" s="98"/>
      <c r="N1341" s="99"/>
      <c r="O1341" s="100"/>
      <c r="P1341" s="101"/>
      <c r="Q1341" s="97" t="n">
        <f aca="false">P1341*M1341</f>
        <v>0</v>
      </c>
      <c r="R1341" s="102"/>
      <c r="S1341" s="103"/>
      <c r="T1341" s="109"/>
      <c r="U1341" s="105" t="e">
        <f aca="false">IF(EXACT(O1341,Y1341),M1341,M1341*(1-'Расчет ПРЕДЗАКАЗ'!$D$10))</f>
        <v>#NAME?</v>
      </c>
      <c r="V1341" s="105" t="e">
        <f aca="false">P1341*U1341</f>
        <v>#NAME?</v>
      </c>
      <c r="W1341" s="105" t="e">
        <f aca="false">IF(EXACT(O1341,Y1341),M1341,M1341*(1-'Расчет Прайс'!$D$10))</f>
        <v>#NAME?</v>
      </c>
      <c r="X1341" s="105" t="e">
        <f aca="false">P1341*W1341</f>
        <v>#NAME?</v>
      </c>
      <c r="Y1341" s="106" t="s">
        <v>101</v>
      </c>
      <c r="Z1341" s="107" t="n">
        <f aca="false">IF(EXACT(O1341;Y1341);Q1341;0)</f>
        <v>0</v>
      </c>
      <c r="AA1341" s="107" t="n">
        <f aca="false">IF(Z1341=0;Q1341;0)</f>
        <v>0</v>
      </c>
      <c r="AB1341" s="108" t="e">
        <f aca="false">IF(U1341=0;"";L1341/U1341-1)</f>
        <v>#NAME?</v>
      </c>
      <c r="AC1341" s="108" t="e">
        <f aca="false">IF(W1341=0;"";L1341/W1341-1)</f>
        <v>#NAME?</v>
      </c>
    </row>
    <row collapsed="false" customFormat="false" customHeight="true" hidden="false" ht="50.1" outlineLevel="0" r="1342">
      <c r="A1342" s="88"/>
      <c r="B1342" s="88"/>
      <c r="C1342" s="89"/>
      <c r="D1342" s="89"/>
      <c r="E1342" s="90"/>
      <c r="F1342" s="91"/>
      <c r="G1342" s="92"/>
      <c r="H1342" s="93"/>
      <c r="I1342" s="94"/>
      <c r="J1342" s="95"/>
      <c r="K1342" s="96"/>
      <c r="L1342" s="97"/>
      <c r="M1342" s="98"/>
      <c r="N1342" s="99"/>
      <c r="O1342" s="100"/>
      <c r="P1342" s="101"/>
      <c r="Q1342" s="97" t="n">
        <f aca="false">P1342*M1342</f>
        <v>0</v>
      </c>
      <c r="R1342" s="102"/>
      <c r="S1342" s="103"/>
      <c r="T1342" s="109"/>
      <c r="U1342" s="105" t="e">
        <f aca="false">IF(EXACT(O1342,Y1342),M1342,M1342*(1-'Расчет ПРЕДЗАКАЗ'!$D$10))</f>
        <v>#NAME?</v>
      </c>
      <c r="V1342" s="105" t="e">
        <f aca="false">P1342*U1342</f>
        <v>#NAME?</v>
      </c>
      <c r="W1342" s="105" t="e">
        <f aca="false">IF(EXACT(O1342,Y1342),M1342,M1342*(1-'Расчет Прайс'!$D$10))</f>
        <v>#NAME?</v>
      </c>
      <c r="X1342" s="105" t="e">
        <f aca="false">P1342*W1342</f>
        <v>#NAME?</v>
      </c>
      <c r="Y1342" s="106" t="s">
        <v>101</v>
      </c>
      <c r="Z1342" s="107" t="n">
        <f aca="false">IF(EXACT(O1342;Y1342);Q1342;0)</f>
        <v>0</v>
      </c>
      <c r="AA1342" s="107" t="n">
        <f aca="false">IF(Z1342=0;Q1342;0)</f>
        <v>0</v>
      </c>
      <c r="AB1342" s="108" t="e">
        <f aca="false">IF(U1342=0;"";L1342/U1342-1)</f>
        <v>#NAME?</v>
      </c>
      <c r="AC1342" s="108" t="e">
        <f aca="false">IF(W1342=0;"";L1342/W1342-1)</f>
        <v>#NAME?</v>
      </c>
    </row>
    <row collapsed="false" customFormat="false" customHeight="true" hidden="false" ht="50.1" outlineLevel="0" r="1343">
      <c r="A1343" s="88"/>
      <c r="B1343" s="88"/>
      <c r="C1343" s="89"/>
      <c r="D1343" s="89"/>
      <c r="E1343" s="90"/>
      <c r="F1343" s="91"/>
      <c r="G1343" s="92"/>
      <c r="H1343" s="93"/>
      <c r="I1343" s="94"/>
      <c r="J1343" s="95"/>
      <c r="K1343" s="96"/>
      <c r="L1343" s="97"/>
      <c r="M1343" s="98"/>
      <c r="N1343" s="99"/>
      <c r="O1343" s="100"/>
      <c r="P1343" s="101"/>
      <c r="Q1343" s="97" t="n">
        <f aca="false">P1343*M1343</f>
        <v>0</v>
      </c>
      <c r="R1343" s="102"/>
      <c r="S1343" s="103"/>
      <c r="T1343" s="109"/>
      <c r="U1343" s="105" t="e">
        <f aca="false">IF(EXACT(O1343,Y1343),M1343,M1343*(1-'Расчет ПРЕДЗАКАЗ'!$D$10))</f>
        <v>#NAME?</v>
      </c>
      <c r="V1343" s="105" t="e">
        <f aca="false">P1343*U1343</f>
        <v>#NAME?</v>
      </c>
      <c r="W1343" s="105" t="e">
        <f aca="false">IF(EXACT(O1343,Y1343),M1343,M1343*(1-'Расчет Прайс'!$D$10))</f>
        <v>#NAME?</v>
      </c>
      <c r="X1343" s="105" t="e">
        <f aca="false">P1343*W1343</f>
        <v>#NAME?</v>
      </c>
      <c r="Y1343" s="106" t="s">
        <v>101</v>
      </c>
      <c r="Z1343" s="107" t="n">
        <f aca="false">IF(EXACT(O1343;Y1343);Q1343;0)</f>
        <v>0</v>
      </c>
      <c r="AA1343" s="107" t="n">
        <f aca="false">IF(Z1343=0;Q1343;0)</f>
        <v>0</v>
      </c>
      <c r="AB1343" s="108" t="e">
        <f aca="false">IF(U1343=0;"";L1343/U1343-1)</f>
        <v>#NAME?</v>
      </c>
      <c r="AC1343" s="108" t="e">
        <f aca="false">IF(W1343=0;"";L1343/W1343-1)</f>
        <v>#NAME?</v>
      </c>
    </row>
    <row collapsed="false" customFormat="false" customHeight="true" hidden="false" ht="50.1" outlineLevel="0" r="1344">
      <c r="A1344" s="88"/>
      <c r="B1344" s="88"/>
      <c r="C1344" s="89"/>
      <c r="D1344" s="89"/>
      <c r="E1344" s="90"/>
      <c r="F1344" s="91"/>
      <c r="G1344" s="92"/>
      <c r="H1344" s="93"/>
      <c r="I1344" s="94"/>
      <c r="J1344" s="95"/>
      <c r="K1344" s="96"/>
      <c r="L1344" s="97"/>
      <c r="M1344" s="98"/>
      <c r="N1344" s="99"/>
      <c r="O1344" s="100"/>
      <c r="P1344" s="101"/>
      <c r="Q1344" s="97" t="n">
        <f aca="false">P1344*M1344</f>
        <v>0</v>
      </c>
      <c r="R1344" s="102"/>
      <c r="S1344" s="103"/>
      <c r="T1344" s="109"/>
      <c r="U1344" s="105" t="e">
        <f aca="false">IF(EXACT(O1344,Y1344),M1344,M1344*(1-'Расчет ПРЕДЗАКАЗ'!$D$10))</f>
        <v>#NAME?</v>
      </c>
      <c r="V1344" s="105" t="e">
        <f aca="false">P1344*U1344</f>
        <v>#NAME?</v>
      </c>
      <c r="W1344" s="105" t="e">
        <f aca="false">IF(EXACT(O1344,Y1344),M1344,M1344*(1-'Расчет Прайс'!$D$10))</f>
        <v>#NAME?</v>
      </c>
      <c r="X1344" s="105" t="e">
        <f aca="false">P1344*W1344</f>
        <v>#NAME?</v>
      </c>
      <c r="Y1344" s="106" t="s">
        <v>101</v>
      </c>
      <c r="Z1344" s="107" t="n">
        <f aca="false">IF(EXACT(O1344;Y1344);Q1344;0)</f>
        <v>0</v>
      </c>
      <c r="AA1344" s="107" t="n">
        <f aca="false">IF(Z1344=0;Q1344;0)</f>
        <v>0</v>
      </c>
      <c r="AB1344" s="108" t="e">
        <f aca="false">IF(U1344=0;"";L1344/U1344-1)</f>
        <v>#NAME?</v>
      </c>
      <c r="AC1344" s="108" t="e">
        <f aca="false">IF(W1344=0;"";L1344/W1344-1)</f>
        <v>#NAME?</v>
      </c>
    </row>
    <row collapsed="false" customFormat="false" customHeight="true" hidden="false" ht="50.1" outlineLevel="0" r="1345">
      <c r="A1345" s="88"/>
      <c r="B1345" s="88"/>
      <c r="C1345" s="89"/>
      <c r="D1345" s="89"/>
      <c r="E1345" s="90"/>
      <c r="F1345" s="91"/>
      <c r="G1345" s="92"/>
      <c r="H1345" s="93"/>
      <c r="I1345" s="94"/>
      <c r="J1345" s="95"/>
      <c r="K1345" s="96"/>
      <c r="L1345" s="97"/>
      <c r="M1345" s="98"/>
      <c r="N1345" s="112"/>
      <c r="O1345" s="100"/>
      <c r="P1345" s="101"/>
      <c r="Q1345" s="97" t="n">
        <f aca="false">P1345*M1345</f>
        <v>0</v>
      </c>
      <c r="R1345" s="110"/>
      <c r="S1345" s="103"/>
      <c r="T1345" s="111"/>
      <c r="U1345" s="105" t="e">
        <f aca="false">IF(EXACT(O1345,Y1345),M1345,M1345*(1-'Расчет ПРЕДЗАКАЗ'!$D$10))</f>
        <v>#NAME?</v>
      </c>
      <c r="V1345" s="105" t="e">
        <f aca="false">P1345*U1345</f>
        <v>#NAME?</v>
      </c>
      <c r="W1345" s="105" t="e">
        <f aca="false">IF(EXACT(O1345,Y1345),M1345,M1345*(1-'Расчет Прайс'!$D$10))</f>
        <v>#NAME?</v>
      </c>
      <c r="X1345" s="105" t="e">
        <f aca="false">P1345*W1345</f>
        <v>#NAME?</v>
      </c>
      <c r="Y1345" s="106" t="s">
        <v>101</v>
      </c>
      <c r="Z1345" s="107" t="n">
        <f aca="false">IF(EXACT(O1345;Y1345);Q1345;0)</f>
        <v>0</v>
      </c>
      <c r="AA1345" s="107" t="n">
        <f aca="false">IF(Z1345=0;Q1345;0)</f>
        <v>0</v>
      </c>
      <c r="AB1345" s="108" t="e">
        <f aca="false">IF(U1345=0;"";L1345/U1345-1)</f>
        <v>#NAME?</v>
      </c>
      <c r="AC1345" s="108" t="e">
        <f aca="false">IF(W1345=0;"";L1345/W1345-1)</f>
        <v>#NAME?</v>
      </c>
    </row>
    <row collapsed="false" customFormat="false" customHeight="true" hidden="false" ht="50.1" outlineLevel="0" r="1346">
      <c r="A1346" s="88"/>
      <c r="B1346" s="88"/>
      <c r="C1346" s="89"/>
      <c r="D1346" s="89"/>
      <c r="E1346" s="90"/>
      <c r="F1346" s="91"/>
      <c r="G1346" s="92"/>
      <c r="H1346" s="93"/>
      <c r="I1346" s="94"/>
      <c r="J1346" s="95"/>
      <c r="K1346" s="96"/>
      <c r="L1346" s="97"/>
      <c r="M1346" s="98"/>
      <c r="N1346" s="112"/>
      <c r="O1346" s="100"/>
      <c r="P1346" s="101"/>
      <c r="Q1346" s="97" t="n">
        <f aca="false">P1346*M1346</f>
        <v>0</v>
      </c>
      <c r="R1346" s="110"/>
      <c r="S1346" s="103"/>
      <c r="T1346" s="111"/>
      <c r="U1346" s="105" t="e">
        <f aca="false">IF(EXACT(O1346,Y1346),M1346,M1346*(1-'Расчет ПРЕДЗАКАЗ'!$D$10))</f>
        <v>#NAME?</v>
      </c>
      <c r="V1346" s="105" t="e">
        <f aca="false">P1346*U1346</f>
        <v>#NAME?</v>
      </c>
      <c r="W1346" s="105" t="e">
        <f aca="false">IF(EXACT(O1346,Y1346),M1346,M1346*(1-'Расчет Прайс'!$D$10))</f>
        <v>#NAME?</v>
      </c>
      <c r="X1346" s="105" t="e">
        <f aca="false">P1346*W1346</f>
        <v>#NAME?</v>
      </c>
      <c r="Y1346" s="106" t="s">
        <v>101</v>
      </c>
      <c r="Z1346" s="107" t="n">
        <f aca="false">IF(EXACT(O1346;Y1346);Q1346;0)</f>
        <v>0</v>
      </c>
      <c r="AA1346" s="107" t="n">
        <f aca="false">IF(Z1346=0;Q1346;0)</f>
        <v>0</v>
      </c>
      <c r="AB1346" s="108" t="e">
        <f aca="false">IF(U1346=0;"";L1346/U1346-1)</f>
        <v>#NAME?</v>
      </c>
      <c r="AC1346" s="108" t="e">
        <f aca="false">IF(W1346=0;"";L1346/W1346-1)</f>
        <v>#NAME?</v>
      </c>
    </row>
    <row collapsed="false" customFormat="false" customHeight="true" hidden="false" ht="50.1" outlineLevel="0" r="1347">
      <c r="A1347" s="88"/>
      <c r="B1347" s="88"/>
      <c r="C1347" s="89"/>
      <c r="D1347" s="89"/>
      <c r="E1347" s="90"/>
      <c r="F1347" s="91"/>
      <c r="G1347" s="92"/>
      <c r="H1347" s="93"/>
      <c r="I1347" s="94"/>
      <c r="J1347" s="95"/>
      <c r="K1347" s="96"/>
      <c r="L1347" s="97"/>
      <c r="M1347" s="98"/>
      <c r="N1347" s="110"/>
      <c r="O1347" s="100"/>
      <c r="P1347" s="101"/>
      <c r="Q1347" s="97" t="n">
        <f aca="false">P1347*M1347</f>
        <v>0</v>
      </c>
      <c r="R1347" s="110"/>
      <c r="S1347" s="103"/>
      <c r="T1347" s="111"/>
      <c r="U1347" s="105" t="e">
        <f aca="false">IF(EXACT(O1347,Y1347),M1347,M1347*(1-'Расчет ПРЕДЗАКАЗ'!$D$10))</f>
        <v>#NAME?</v>
      </c>
      <c r="V1347" s="105" t="e">
        <f aca="false">P1347*U1347</f>
        <v>#NAME?</v>
      </c>
      <c r="W1347" s="105" t="e">
        <f aca="false">IF(EXACT(O1347,Y1347),M1347,M1347*(1-'Расчет Прайс'!$D$10))</f>
        <v>#NAME?</v>
      </c>
      <c r="X1347" s="105" t="e">
        <f aca="false">P1347*W1347</f>
        <v>#NAME?</v>
      </c>
      <c r="Y1347" s="106" t="s">
        <v>101</v>
      </c>
      <c r="Z1347" s="107" t="n">
        <f aca="false">IF(EXACT(O1347;Y1347);Q1347;0)</f>
        <v>0</v>
      </c>
      <c r="AA1347" s="107" t="n">
        <f aca="false">IF(Z1347=0;Q1347;0)</f>
        <v>0</v>
      </c>
      <c r="AB1347" s="108" t="e">
        <f aca="false">IF(U1347=0;"";L1347/U1347-1)</f>
        <v>#NAME?</v>
      </c>
      <c r="AC1347" s="108" t="e">
        <f aca="false">IF(W1347=0;"";L1347/W1347-1)</f>
        <v>#NAME?</v>
      </c>
    </row>
    <row collapsed="false" customFormat="false" customHeight="true" hidden="false" ht="50.1" outlineLevel="0" r="1348">
      <c r="A1348" s="88"/>
      <c r="B1348" s="88"/>
      <c r="C1348" s="89"/>
      <c r="D1348" s="89"/>
      <c r="E1348" s="90"/>
      <c r="F1348" s="91"/>
      <c r="G1348" s="92"/>
      <c r="H1348" s="93"/>
      <c r="I1348" s="94"/>
      <c r="J1348" s="95"/>
      <c r="K1348" s="96"/>
      <c r="L1348" s="97"/>
      <c r="M1348" s="98"/>
      <c r="N1348" s="110"/>
      <c r="O1348" s="100"/>
      <c r="P1348" s="101"/>
      <c r="Q1348" s="97" t="n">
        <f aca="false">P1348*M1348</f>
        <v>0</v>
      </c>
      <c r="R1348" s="110"/>
      <c r="S1348" s="103"/>
      <c r="T1348" s="111"/>
      <c r="U1348" s="105" t="e">
        <f aca="false">IF(EXACT(O1348,Y1348),M1348,M1348*(1-'Расчет ПРЕДЗАКАЗ'!$D$10))</f>
        <v>#NAME?</v>
      </c>
      <c r="V1348" s="105" t="e">
        <f aca="false">P1348*U1348</f>
        <v>#NAME?</v>
      </c>
      <c r="W1348" s="105" t="e">
        <f aca="false">IF(EXACT(O1348,Y1348),M1348,M1348*(1-'Расчет Прайс'!$D$10))</f>
        <v>#NAME?</v>
      </c>
      <c r="X1348" s="105" t="e">
        <f aca="false">P1348*W1348</f>
        <v>#NAME?</v>
      </c>
      <c r="Y1348" s="106" t="s">
        <v>101</v>
      </c>
      <c r="Z1348" s="107" t="n">
        <f aca="false">IF(EXACT(O1348;Y1348);Q1348;0)</f>
        <v>0</v>
      </c>
      <c r="AA1348" s="107" t="n">
        <f aca="false">IF(Z1348=0;Q1348;0)</f>
        <v>0</v>
      </c>
      <c r="AB1348" s="108" t="e">
        <f aca="false">IF(U1348=0;"";L1348/U1348-1)</f>
        <v>#NAME?</v>
      </c>
      <c r="AC1348" s="108" t="e">
        <f aca="false">IF(W1348=0;"";L1348/W1348-1)</f>
        <v>#NAME?</v>
      </c>
    </row>
    <row collapsed="false" customFormat="false" customHeight="true" hidden="false" ht="50.1" outlineLevel="0" r="1349">
      <c r="A1349" s="88"/>
      <c r="B1349" s="88"/>
      <c r="C1349" s="89"/>
      <c r="D1349" s="89"/>
      <c r="E1349" s="90"/>
      <c r="F1349" s="91"/>
      <c r="G1349" s="92"/>
      <c r="H1349" s="93"/>
      <c r="I1349" s="94"/>
      <c r="J1349" s="95"/>
      <c r="K1349" s="96"/>
      <c r="L1349" s="97"/>
      <c r="M1349" s="98"/>
      <c r="N1349" s="110"/>
      <c r="O1349" s="100"/>
      <c r="P1349" s="101"/>
      <c r="Q1349" s="97" t="n">
        <f aca="false">P1349*M1349</f>
        <v>0</v>
      </c>
      <c r="R1349" s="110"/>
      <c r="S1349" s="103"/>
      <c r="T1349" s="111"/>
      <c r="U1349" s="105" t="e">
        <f aca="false">IF(EXACT(O1349,Y1349),M1349,M1349*(1-'Расчет ПРЕДЗАКАЗ'!$D$10))</f>
        <v>#NAME?</v>
      </c>
      <c r="V1349" s="105" t="e">
        <f aca="false">P1349*U1349</f>
        <v>#NAME?</v>
      </c>
      <c r="W1349" s="105" t="e">
        <f aca="false">IF(EXACT(O1349,Y1349),M1349,M1349*(1-'Расчет Прайс'!$D$10))</f>
        <v>#NAME?</v>
      </c>
      <c r="X1349" s="105" t="e">
        <f aca="false">P1349*W1349</f>
        <v>#NAME?</v>
      </c>
      <c r="Y1349" s="106" t="s">
        <v>101</v>
      </c>
      <c r="Z1349" s="107" t="n">
        <f aca="false">IF(EXACT(O1349;Y1349);Q1349;0)</f>
        <v>0</v>
      </c>
      <c r="AA1349" s="107" t="n">
        <f aca="false">IF(Z1349=0;Q1349;0)</f>
        <v>0</v>
      </c>
      <c r="AB1349" s="108" t="e">
        <f aca="false">IF(U1349=0;"";L1349/U1349-1)</f>
        <v>#NAME?</v>
      </c>
      <c r="AC1349" s="108" t="e">
        <f aca="false">IF(W1349=0;"";L1349/W1349-1)</f>
        <v>#NAME?</v>
      </c>
    </row>
    <row collapsed="false" customFormat="false" customHeight="true" hidden="false" ht="50.1" outlineLevel="0" r="1350">
      <c r="A1350" s="88"/>
      <c r="B1350" s="88"/>
      <c r="C1350" s="89"/>
      <c r="D1350" s="89"/>
      <c r="E1350" s="90"/>
      <c r="F1350" s="91"/>
      <c r="G1350" s="92"/>
      <c r="H1350" s="93"/>
      <c r="I1350" s="94"/>
      <c r="J1350" s="95"/>
      <c r="K1350" s="96"/>
      <c r="L1350" s="97"/>
      <c r="M1350" s="98"/>
      <c r="N1350" s="110"/>
      <c r="O1350" s="100"/>
      <c r="P1350" s="101"/>
      <c r="Q1350" s="97" t="n">
        <f aca="false">P1350*M1350</f>
        <v>0</v>
      </c>
      <c r="R1350" s="110"/>
      <c r="S1350" s="103"/>
      <c r="T1350" s="111"/>
      <c r="U1350" s="105" t="e">
        <f aca="false">IF(EXACT(O1350,Y1350),M1350,M1350*(1-'Расчет ПРЕДЗАКАЗ'!$D$10))</f>
        <v>#NAME?</v>
      </c>
      <c r="V1350" s="105" t="e">
        <f aca="false">P1350*U1350</f>
        <v>#NAME?</v>
      </c>
      <c r="W1350" s="105" t="e">
        <f aca="false">IF(EXACT(O1350,Y1350),M1350,M1350*(1-'Расчет Прайс'!$D$10))</f>
        <v>#NAME?</v>
      </c>
      <c r="X1350" s="105" t="e">
        <f aca="false">P1350*W1350</f>
        <v>#NAME?</v>
      </c>
      <c r="Y1350" s="106" t="s">
        <v>101</v>
      </c>
      <c r="Z1350" s="107" t="n">
        <f aca="false">IF(EXACT(O1350;Y1350);Q1350;0)</f>
        <v>0</v>
      </c>
      <c r="AA1350" s="107" t="n">
        <f aca="false">IF(Z1350=0;Q1350;0)</f>
        <v>0</v>
      </c>
      <c r="AB1350" s="108" t="e">
        <f aca="false">IF(U1350=0;"";L1350/U1350-1)</f>
        <v>#NAME?</v>
      </c>
      <c r="AC1350" s="108" t="e">
        <f aca="false">IF(W1350=0;"";L1350/W1350-1)</f>
        <v>#NAME?</v>
      </c>
    </row>
    <row collapsed="false" customFormat="false" customHeight="true" hidden="false" ht="11.25" outlineLevel="0" r="1351"/>
    <row collapsed="false" customFormat="false" customHeight="true" hidden="false" ht="50.1" outlineLevel="0" r="1352">
      <c r="A1352" s="88" t="n">
        <v>247</v>
      </c>
      <c r="B1352" s="88" t="s">
        <v>901</v>
      </c>
      <c r="C1352" s="89" t="s">
        <v>902</v>
      </c>
      <c r="D1352" s="89" t="s">
        <v>93</v>
      </c>
      <c r="E1352" s="90" t="s">
        <v>93</v>
      </c>
      <c r="F1352" s="91" t="s">
        <v>903</v>
      </c>
      <c r="G1352" s="92" t="s">
        <v>904</v>
      </c>
      <c r="H1352" s="93" t="s">
        <v>905</v>
      </c>
      <c r="I1352" s="94" t="s">
        <v>906</v>
      </c>
      <c r="J1352" s="95" t="s">
        <v>98</v>
      </c>
      <c r="K1352" s="96" t="s">
        <v>99</v>
      </c>
      <c r="L1352" s="97" t="n">
        <v>1880</v>
      </c>
      <c r="M1352" s="98" t="n">
        <v>1170</v>
      </c>
      <c r="N1352" s="99" t="s">
        <v>907</v>
      </c>
      <c r="O1352" s="100" t="s">
        <v>101</v>
      </c>
      <c r="P1352" s="101"/>
      <c r="Q1352" s="97" t="n">
        <f aca="false">P1352*M1352</f>
        <v>0</v>
      </c>
      <c r="R1352" s="102"/>
      <c r="S1352" s="103" t="n">
        <v>276</v>
      </c>
      <c r="T1352" s="104"/>
      <c r="U1352" s="105" t="n">
        <f aca="false">IF(EXACT(O1352,Y1352),M1352,M1352*(1-'Расчет ПРЕДЗАКАЗ'!$D$10))</f>
        <v>1170</v>
      </c>
      <c r="V1352" s="105" t="n">
        <f aca="false">P1352*U1352</f>
        <v>0</v>
      </c>
      <c r="W1352" s="105" t="n">
        <f aca="false">IF(EXACT(O1352,Y1352),M1352,M1352*(1-'Расчет Прайс'!$D$10))</f>
        <v>1170</v>
      </c>
      <c r="X1352" s="105" t="n">
        <f aca="false">P1352*W1352</f>
        <v>0</v>
      </c>
      <c r="Y1352" s="106" t="s">
        <v>101</v>
      </c>
      <c r="Z1352" s="107" t="n">
        <f aca="false">IF(EXACT(O1352;Y1352);Q1352;0)</f>
        <v>0</v>
      </c>
      <c r="AA1352" s="107" t="n">
        <f aca="false">IF(Z1352=0;Q1352;0)</f>
        <v>0</v>
      </c>
      <c r="AB1352" s="108" t="n">
        <f aca="false">IF(U1352=0,"",L1352/U1352-1)</f>
        <v>0.606837606837607</v>
      </c>
      <c r="AC1352" s="108" t="n">
        <f aca="false">IF(W1352=0,"",L1352/W1352-1)</f>
        <v>0.606837606837607</v>
      </c>
    </row>
    <row collapsed="false" customFormat="false" customHeight="true" hidden="false" ht="50.1" outlineLevel="0" r="1353">
      <c r="A1353" s="88"/>
      <c r="B1353" s="88"/>
      <c r="C1353" s="89"/>
      <c r="D1353" s="89"/>
      <c r="E1353" s="90"/>
      <c r="F1353" s="91"/>
      <c r="G1353" s="92"/>
      <c r="H1353" s="93"/>
      <c r="I1353" s="94"/>
      <c r="J1353" s="95"/>
      <c r="K1353" s="96" t="s">
        <v>102</v>
      </c>
      <c r="L1353" s="97" t="n">
        <v>1880</v>
      </c>
      <c r="M1353" s="98" t="n">
        <v>1170</v>
      </c>
      <c r="N1353" s="99" t="s">
        <v>908</v>
      </c>
      <c r="O1353" s="100" t="s">
        <v>101</v>
      </c>
      <c r="P1353" s="101"/>
      <c r="Q1353" s="97" t="n">
        <f aca="false">P1353*M1353</f>
        <v>0</v>
      </c>
      <c r="R1353" s="102"/>
      <c r="S1353" s="103" t="n">
        <v>656</v>
      </c>
      <c r="T1353" s="109"/>
      <c r="U1353" s="105" t="n">
        <f aca="false">IF(EXACT(O1353,Y1353),M1353,M1353*(1-'Расчет ПРЕДЗАКАЗ'!$D$10))</f>
        <v>1170</v>
      </c>
      <c r="V1353" s="105" t="n">
        <f aca="false">P1353*U1353</f>
        <v>0</v>
      </c>
      <c r="W1353" s="105" t="n">
        <f aca="false">IF(EXACT(O1353,Y1353),M1353,M1353*(1-'Расчет Прайс'!$D$10))</f>
        <v>1170</v>
      </c>
      <c r="X1353" s="105" t="n">
        <f aca="false">P1353*W1353</f>
        <v>0</v>
      </c>
      <c r="Y1353" s="106" t="s">
        <v>101</v>
      </c>
      <c r="Z1353" s="107" t="n">
        <f aca="false">IF(EXACT(O1353;Y1353);Q1353;0)</f>
        <v>0</v>
      </c>
      <c r="AA1353" s="107" t="n">
        <f aca="false">IF(Z1353=0;Q1353;0)</f>
        <v>0</v>
      </c>
      <c r="AB1353" s="108" t="n">
        <f aca="false">IF(U1353=0;"";L1353/U1353-1)</f>
        <v>0.606837606837607</v>
      </c>
      <c r="AC1353" s="108" t="n">
        <f aca="false">IF(W1353=0;"";L1353/W1353-1)</f>
        <v>0.606837606837607</v>
      </c>
    </row>
    <row collapsed="false" customFormat="false" customHeight="true" hidden="false" ht="50.1" outlineLevel="0" r="1354">
      <c r="A1354" s="88"/>
      <c r="B1354" s="88"/>
      <c r="C1354" s="89"/>
      <c r="D1354" s="89"/>
      <c r="E1354" s="90"/>
      <c r="F1354" s="91"/>
      <c r="G1354" s="92"/>
      <c r="H1354" s="93"/>
      <c r="I1354" s="94"/>
      <c r="J1354" s="95"/>
      <c r="K1354" s="96" t="s">
        <v>123</v>
      </c>
      <c r="L1354" s="97" t="n">
        <v>1880</v>
      </c>
      <c r="M1354" s="98" t="n">
        <v>1170</v>
      </c>
      <c r="N1354" s="99" t="s">
        <v>909</v>
      </c>
      <c r="O1354" s="100" t="s">
        <v>101</v>
      </c>
      <c r="P1354" s="101"/>
      <c r="Q1354" s="97" t="n">
        <f aca="false">P1354*M1354</f>
        <v>0</v>
      </c>
      <c r="R1354" s="102"/>
      <c r="S1354" s="103" t="n">
        <v>332</v>
      </c>
      <c r="T1354" s="109"/>
      <c r="U1354" s="105" t="n">
        <f aca="false">IF(EXACT(O1354,Y1354),M1354,M1354*(1-'Расчет ПРЕДЗАКАЗ'!$D$10))</f>
        <v>1170</v>
      </c>
      <c r="V1354" s="105" t="n">
        <f aca="false">P1354*U1354</f>
        <v>0</v>
      </c>
      <c r="W1354" s="105" t="n">
        <f aca="false">IF(EXACT(O1354,Y1354),M1354,M1354*(1-'Расчет Прайс'!$D$10))</f>
        <v>1170</v>
      </c>
      <c r="X1354" s="105" t="n">
        <f aca="false">P1354*W1354</f>
        <v>0</v>
      </c>
      <c r="Y1354" s="106" t="s">
        <v>101</v>
      </c>
      <c r="Z1354" s="107" t="n">
        <f aca="false">IF(EXACT(O1354;Y1354);Q1354;0)</f>
        <v>0</v>
      </c>
      <c r="AA1354" s="107" t="n">
        <f aca="false">IF(Z1354=0;Q1354;0)</f>
        <v>0</v>
      </c>
      <c r="AB1354" s="108" t="n">
        <f aca="false">IF(U1354=0;"";L1354/U1354-1)</f>
        <v>0.606837606837607</v>
      </c>
      <c r="AC1354" s="108" t="n">
        <f aca="false">IF(W1354=0;"";L1354/W1354-1)</f>
        <v>0.606837606837607</v>
      </c>
    </row>
    <row collapsed="false" customFormat="false" customHeight="true" hidden="false" ht="50.1" outlineLevel="0" r="1355">
      <c r="A1355" s="88"/>
      <c r="B1355" s="88"/>
      <c r="C1355" s="89"/>
      <c r="D1355" s="89"/>
      <c r="E1355" s="90"/>
      <c r="F1355" s="91"/>
      <c r="G1355" s="92"/>
      <c r="H1355" s="93"/>
      <c r="I1355" s="94"/>
      <c r="J1355" s="95"/>
      <c r="K1355" s="96" t="s">
        <v>104</v>
      </c>
      <c r="L1355" s="97" t="n">
        <v>1880</v>
      </c>
      <c r="M1355" s="98" t="n">
        <v>1170</v>
      </c>
      <c r="N1355" s="99" t="s">
        <v>910</v>
      </c>
      <c r="O1355" s="100" t="s">
        <v>101</v>
      </c>
      <c r="P1355" s="101"/>
      <c r="Q1355" s="97" t="n">
        <f aca="false">P1355*M1355</f>
        <v>0</v>
      </c>
      <c r="R1355" s="102"/>
      <c r="S1355" s="103" t="n">
        <v>547</v>
      </c>
      <c r="T1355" s="109"/>
      <c r="U1355" s="105" t="n">
        <f aca="false">IF(EXACT(O1355,Y1355),M1355,M1355*(1-'Расчет ПРЕДЗАКАЗ'!$D$10))</f>
        <v>1170</v>
      </c>
      <c r="V1355" s="105" t="n">
        <f aca="false">P1355*U1355</f>
        <v>0</v>
      </c>
      <c r="W1355" s="105" t="n">
        <f aca="false">IF(EXACT(O1355,Y1355),M1355,M1355*(1-'Расчет Прайс'!$D$10))</f>
        <v>1170</v>
      </c>
      <c r="X1355" s="105" t="n">
        <f aca="false">P1355*W1355</f>
        <v>0</v>
      </c>
      <c r="Y1355" s="106" t="s">
        <v>101</v>
      </c>
      <c r="Z1355" s="107" t="n">
        <f aca="false">IF(EXACT(O1355;Y1355);Q1355;0)</f>
        <v>0</v>
      </c>
      <c r="AA1355" s="107" t="n">
        <f aca="false">IF(Z1355=0;Q1355;0)</f>
        <v>0</v>
      </c>
      <c r="AB1355" s="108" t="n">
        <f aca="false">IF(U1355=0;"";L1355/U1355-1)</f>
        <v>0.606837606837607</v>
      </c>
      <c r="AC1355" s="108" t="n">
        <f aca="false">IF(W1355=0;"";L1355/W1355-1)</f>
        <v>0.606837606837607</v>
      </c>
    </row>
    <row collapsed="false" customFormat="false" customHeight="true" hidden="false" ht="50.1" outlineLevel="0" r="1356">
      <c r="A1356" s="88"/>
      <c r="B1356" s="88"/>
      <c r="C1356" s="89"/>
      <c r="D1356" s="89"/>
      <c r="E1356" s="90"/>
      <c r="F1356" s="91"/>
      <c r="G1356" s="92"/>
      <c r="H1356" s="93"/>
      <c r="I1356" s="94"/>
      <c r="J1356" s="95"/>
      <c r="K1356" s="96" t="s">
        <v>106</v>
      </c>
      <c r="L1356" s="97" t="n">
        <v>1880</v>
      </c>
      <c r="M1356" s="98" t="n">
        <v>1170</v>
      </c>
      <c r="N1356" s="99" t="s">
        <v>911</v>
      </c>
      <c r="O1356" s="100" t="s">
        <v>101</v>
      </c>
      <c r="P1356" s="101"/>
      <c r="Q1356" s="97" t="n">
        <f aca="false">P1356*M1356</f>
        <v>0</v>
      </c>
      <c r="R1356" s="102"/>
      <c r="S1356" s="103" t="n">
        <v>564</v>
      </c>
      <c r="T1356" s="109"/>
      <c r="U1356" s="105" t="n">
        <f aca="false">IF(EXACT(O1356,Y1356),M1356,M1356*(1-'Расчет ПРЕДЗАКАЗ'!$D$10))</f>
        <v>1170</v>
      </c>
      <c r="V1356" s="105" t="n">
        <f aca="false">P1356*U1356</f>
        <v>0</v>
      </c>
      <c r="W1356" s="105" t="n">
        <f aca="false">IF(EXACT(O1356,Y1356),M1356,M1356*(1-'Расчет Прайс'!$D$10))</f>
        <v>1170</v>
      </c>
      <c r="X1356" s="105" t="n">
        <f aca="false">P1356*W1356</f>
        <v>0</v>
      </c>
      <c r="Y1356" s="106" t="s">
        <v>101</v>
      </c>
      <c r="Z1356" s="107" t="n">
        <f aca="false">IF(EXACT(O1356;Y1356);Q1356;0)</f>
        <v>0</v>
      </c>
      <c r="AA1356" s="107" t="n">
        <f aca="false">IF(Z1356=0;Q1356;0)</f>
        <v>0</v>
      </c>
      <c r="AB1356" s="108" t="n">
        <f aca="false">IF(U1356=0;"";L1356/U1356-1)</f>
        <v>0.606837606837607</v>
      </c>
      <c r="AC1356" s="108" t="n">
        <f aca="false">IF(W1356=0;"";L1356/W1356-1)</f>
        <v>0.606837606837607</v>
      </c>
    </row>
    <row collapsed="false" customFormat="false" customHeight="true" hidden="false" ht="50.1" outlineLevel="0" r="1357">
      <c r="A1357" s="88"/>
      <c r="B1357" s="88"/>
      <c r="C1357" s="89"/>
      <c r="D1357" s="89"/>
      <c r="E1357" s="90"/>
      <c r="F1357" s="91"/>
      <c r="G1357" s="92"/>
      <c r="H1357" s="93"/>
      <c r="I1357" s="94"/>
      <c r="J1357" s="95"/>
      <c r="K1357" s="96" t="s">
        <v>108</v>
      </c>
      <c r="L1357" s="97" t="n">
        <v>1880</v>
      </c>
      <c r="M1357" s="98" t="n">
        <v>1170</v>
      </c>
      <c r="N1357" s="99" t="s">
        <v>912</v>
      </c>
      <c r="O1357" s="100" t="s">
        <v>101</v>
      </c>
      <c r="P1357" s="101"/>
      <c r="Q1357" s="97" t="n">
        <f aca="false">P1357*M1357</f>
        <v>0</v>
      </c>
      <c r="R1357" s="102"/>
      <c r="S1357" s="103" t="n">
        <v>239</v>
      </c>
      <c r="T1357" s="109"/>
      <c r="U1357" s="105" t="n">
        <f aca="false">IF(EXACT(O1357,Y1357),M1357,M1357*(1-'Расчет ПРЕДЗАКАЗ'!$D$10))</f>
        <v>1170</v>
      </c>
      <c r="V1357" s="105" t="n">
        <f aca="false">P1357*U1357</f>
        <v>0</v>
      </c>
      <c r="W1357" s="105" t="n">
        <f aca="false">IF(EXACT(O1357,Y1357),M1357,M1357*(1-'Расчет Прайс'!$D$10))</f>
        <v>1170</v>
      </c>
      <c r="X1357" s="105" t="n">
        <f aca="false">P1357*W1357</f>
        <v>0</v>
      </c>
      <c r="Y1357" s="106" t="s">
        <v>101</v>
      </c>
      <c r="Z1357" s="107" t="n">
        <f aca="false">IF(EXACT(O1357;Y1357);Q1357;0)</f>
        <v>0</v>
      </c>
      <c r="AA1357" s="107" t="n">
        <f aca="false">IF(Z1357=0;Q1357;0)</f>
        <v>0</v>
      </c>
      <c r="AB1357" s="108" t="n">
        <f aca="false">IF(U1357=0;"";L1357/U1357-1)</f>
        <v>0.606837606837607</v>
      </c>
      <c r="AC1357" s="108" t="n">
        <f aca="false">IF(W1357=0;"";L1357/W1357-1)</f>
        <v>0.606837606837607</v>
      </c>
    </row>
    <row collapsed="false" customFormat="false" customHeight="true" hidden="false" ht="50.1" outlineLevel="0" r="1358">
      <c r="A1358" s="88"/>
      <c r="B1358" s="88"/>
      <c r="C1358" s="89"/>
      <c r="D1358" s="89"/>
      <c r="E1358" s="90"/>
      <c r="F1358" s="91"/>
      <c r="G1358" s="92"/>
      <c r="H1358" s="93"/>
      <c r="I1358" s="94"/>
      <c r="J1358" s="95"/>
      <c r="K1358" s="96" t="s">
        <v>110</v>
      </c>
      <c r="L1358" s="97" t="n">
        <v>1880</v>
      </c>
      <c r="M1358" s="98" t="n">
        <v>1170</v>
      </c>
      <c r="N1358" s="99" t="s">
        <v>913</v>
      </c>
      <c r="O1358" s="100" t="s">
        <v>101</v>
      </c>
      <c r="P1358" s="101"/>
      <c r="Q1358" s="97" t="n">
        <f aca="false">P1358*M1358</f>
        <v>0</v>
      </c>
      <c r="R1358" s="102"/>
      <c r="S1358" s="103" t="n">
        <v>369</v>
      </c>
      <c r="T1358" s="109"/>
      <c r="U1358" s="105" t="n">
        <f aca="false">IF(EXACT(O1358,Y1358),M1358,M1358*(1-'Расчет ПРЕДЗАКАЗ'!$D$10))</f>
        <v>1170</v>
      </c>
      <c r="V1358" s="105" t="n">
        <f aca="false">P1358*U1358</f>
        <v>0</v>
      </c>
      <c r="W1358" s="105" t="n">
        <f aca="false">IF(EXACT(O1358,Y1358),M1358,M1358*(1-'Расчет Прайс'!$D$10))</f>
        <v>1170</v>
      </c>
      <c r="X1358" s="105" t="n">
        <f aca="false">P1358*W1358</f>
        <v>0</v>
      </c>
      <c r="Y1358" s="106" t="s">
        <v>101</v>
      </c>
      <c r="Z1358" s="107" t="n">
        <f aca="false">IF(EXACT(O1358;Y1358);Q1358;0)</f>
        <v>0</v>
      </c>
      <c r="AA1358" s="107" t="n">
        <f aca="false">IF(Z1358=0;Q1358;0)</f>
        <v>0</v>
      </c>
      <c r="AB1358" s="108" t="n">
        <f aca="false">IF(U1358=0;"";L1358/U1358-1)</f>
        <v>0.606837606837607</v>
      </c>
      <c r="AC1358" s="108" t="n">
        <f aca="false">IF(W1358=0;"";L1358/W1358-1)</f>
        <v>0.606837606837607</v>
      </c>
    </row>
    <row collapsed="false" customFormat="false" customHeight="true" hidden="false" ht="50.1" outlineLevel="0" r="1359">
      <c r="A1359" s="88"/>
      <c r="B1359" s="88"/>
      <c r="C1359" s="89"/>
      <c r="D1359" s="89"/>
      <c r="E1359" s="90"/>
      <c r="F1359" s="91"/>
      <c r="G1359" s="92"/>
      <c r="H1359" s="93"/>
      <c r="I1359" s="94"/>
      <c r="J1359" s="95"/>
      <c r="K1359" s="96" t="s">
        <v>112</v>
      </c>
      <c r="L1359" s="97" t="n">
        <v>1880</v>
      </c>
      <c r="M1359" s="98" t="n">
        <v>1170</v>
      </c>
      <c r="N1359" s="99" t="s">
        <v>914</v>
      </c>
      <c r="O1359" s="100" t="s">
        <v>101</v>
      </c>
      <c r="P1359" s="101"/>
      <c r="Q1359" s="97" t="n">
        <f aca="false">P1359*M1359</f>
        <v>0</v>
      </c>
      <c r="R1359" s="102"/>
      <c r="S1359" s="103" t="n">
        <v>75</v>
      </c>
      <c r="T1359" s="109"/>
      <c r="U1359" s="105" t="n">
        <f aca="false">IF(EXACT(O1359,Y1359),M1359,M1359*(1-'Расчет ПРЕДЗАКАЗ'!$D$10))</f>
        <v>1170</v>
      </c>
      <c r="V1359" s="105" t="n">
        <f aca="false">P1359*U1359</f>
        <v>0</v>
      </c>
      <c r="W1359" s="105" t="n">
        <f aca="false">IF(EXACT(O1359,Y1359),M1359,M1359*(1-'Расчет Прайс'!$D$10))</f>
        <v>1170</v>
      </c>
      <c r="X1359" s="105" t="n">
        <f aca="false">P1359*W1359</f>
        <v>0</v>
      </c>
      <c r="Y1359" s="106" t="s">
        <v>101</v>
      </c>
      <c r="Z1359" s="107" t="n">
        <f aca="false">IF(EXACT(O1359;Y1359);Q1359;0)</f>
        <v>0</v>
      </c>
      <c r="AA1359" s="107" t="n">
        <f aca="false">IF(Z1359=0;Q1359;0)</f>
        <v>0</v>
      </c>
      <c r="AB1359" s="108" t="n">
        <f aca="false">IF(U1359=0;"";L1359/U1359-1)</f>
        <v>0.606837606837607</v>
      </c>
      <c r="AC1359" s="108" t="n">
        <f aca="false">IF(W1359=0;"";L1359/W1359-1)</f>
        <v>0.606837606837607</v>
      </c>
    </row>
    <row collapsed="false" customFormat="false" customHeight="true" hidden="false" ht="50.1" outlineLevel="0" r="1360">
      <c r="A1360" s="88"/>
      <c r="B1360" s="88"/>
      <c r="C1360" s="89"/>
      <c r="D1360" s="89"/>
      <c r="E1360" s="90"/>
      <c r="F1360" s="91"/>
      <c r="G1360" s="92"/>
      <c r="H1360" s="93"/>
      <c r="I1360" s="94"/>
      <c r="J1360" s="95"/>
      <c r="K1360" s="96" t="s">
        <v>114</v>
      </c>
      <c r="L1360" s="97" t="n">
        <v>1880</v>
      </c>
      <c r="M1360" s="98" t="n">
        <v>1170</v>
      </c>
      <c r="N1360" s="99" t="s">
        <v>915</v>
      </c>
      <c r="O1360" s="100" t="s">
        <v>101</v>
      </c>
      <c r="P1360" s="101"/>
      <c r="Q1360" s="97" t="n">
        <f aca="false">P1360*M1360</f>
        <v>0</v>
      </c>
      <c r="R1360" s="102"/>
      <c r="S1360" s="103" t="n">
        <v>153</v>
      </c>
      <c r="T1360" s="109"/>
      <c r="U1360" s="105" t="n">
        <f aca="false">IF(EXACT(O1360,Y1360),M1360,M1360*(1-'Расчет ПРЕДЗАКАЗ'!$D$10))</f>
        <v>1170</v>
      </c>
      <c r="V1360" s="105" t="n">
        <f aca="false">P1360*U1360</f>
        <v>0</v>
      </c>
      <c r="W1360" s="105" t="n">
        <f aca="false">IF(EXACT(O1360,Y1360),M1360,M1360*(1-'Расчет Прайс'!$D$10))</f>
        <v>1170</v>
      </c>
      <c r="X1360" s="105" t="n">
        <f aca="false">P1360*W1360</f>
        <v>0</v>
      </c>
      <c r="Y1360" s="106" t="s">
        <v>101</v>
      </c>
      <c r="Z1360" s="107" t="n">
        <f aca="false">IF(EXACT(O1360;Y1360);Q1360;0)</f>
        <v>0</v>
      </c>
      <c r="AA1360" s="107" t="n">
        <f aca="false">IF(Z1360=0;Q1360;0)</f>
        <v>0</v>
      </c>
      <c r="AB1360" s="108" t="n">
        <f aca="false">IF(U1360=0;"";L1360/U1360-1)</f>
        <v>0.606837606837607</v>
      </c>
      <c r="AC1360" s="108" t="n">
        <f aca="false">IF(W1360=0;"";L1360/W1360-1)</f>
        <v>0.606837606837607</v>
      </c>
    </row>
    <row collapsed="false" customFormat="false" customHeight="true" hidden="false" ht="50.1" outlineLevel="0" r="1361">
      <c r="A1361" s="88"/>
      <c r="B1361" s="88"/>
      <c r="C1361" s="89"/>
      <c r="D1361" s="89"/>
      <c r="E1361" s="90"/>
      <c r="F1361" s="91"/>
      <c r="G1361" s="92"/>
      <c r="H1361" s="93"/>
      <c r="I1361" s="94"/>
      <c r="J1361" s="95"/>
      <c r="K1361" s="96"/>
      <c r="L1361" s="97"/>
      <c r="M1361" s="98"/>
      <c r="N1361" s="112"/>
      <c r="O1361" s="100"/>
      <c r="P1361" s="101"/>
      <c r="Q1361" s="97" t="n">
        <f aca="false">P1361*M1361</f>
        <v>0</v>
      </c>
      <c r="R1361" s="110"/>
      <c r="S1361" s="103"/>
      <c r="T1361" s="111"/>
      <c r="U1361" s="105" t="e">
        <f aca="false">IF(EXACT(O1361,Y1361),M1361,M1361*(1-'Расчет ПРЕДЗАКАЗ'!$D$10))</f>
        <v>#NAME?</v>
      </c>
      <c r="V1361" s="105" t="e">
        <f aca="false">P1361*U1361</f>
        <v>#NAME?</v>
      </c>
      <c r="W1361" s="105" t="e">
        <f aca="false">IF(EXACT(O1361,Y1361),M1361,M1361*(1-'Расчет Прайс'!$D$10))</f>
        <v>#NAME?</v>
      </c>
      <c r="X1361" s="105" t="e">
        <f aca="false">P1361*W1361</f>
        <v>#NAME?</v>
      </c>
      <c r="Y1361" s="106" t="s">
        <v>101</v>
      </c>
      <c r="Z1361" s="107" t="n">
        <f aca="false">IF(EXACT(O1361;Y1361);Q1361;0)</f>
        <v>0</v>
      </c>
      <c r="AA1361" s="107" t="n">
        <f aca="false">IF(Z1361=0;Q1361;0)</f>
        <v>0</v>
      </c>
      <c r="AB1361" s="108" t="e">
        <f aca="false">IF(U1361=0;"";L1361/U1361-1)</f>
        <v>#NAME?</v>
      </c>
      <c r="AC1361" s="108" t="e">
        <f aca="false">IF(W1361=0;"";L1361/W1361-1)</f>
        <v>#NAME?</v>
      </c>
    </row>
    <row collapsed="false" customFormat="false" customHeight="true" hidden="false" ht="50.1" outlineLevel="0" r="1362">
      <c r="A1362" s="88"/>
      <c r="B1362" s="88"/>
      <c r="C1362" s="89"/>
      <c r="D1362" s="89"/>
      <c r="E1362" s="90"/>
      <c r="F1362" s="91"/>
      <c r="G1362" s="92"/>
      <c r="H1362" s="93"/>
      <c r="I1362" s="94"/>
      <c r="J1362" s="95"/>
      <c r="K1362" s="96"/>
      <c r="L1362" s="97"/>
      <c r="M1362" s="98"/>
      <c r="N1362" s="112"/>
      <c r="O1362" s="100"/>
      <c r="P1362" s="101"/>
      <c r="Q1362" s="97" t="n">
        <f aca="false">P1362*M1362</f>
        <v>0</v>
      </c>
      <c r="R1362" s="110"/>
      <c r="S1362" s="103"/>
      <c r="T1362" s="111"/>
      <c r="U1362" s="105" t="e">
        <f aca="false">IF(EXACT(O1362,Y1362),M1362,M1362*(1-'Расчет ПРЕДЗАКАЗ'!$D$10))</f>
        <v>#NAME?</v>
      </c>
      <c r="V1362" s="105" t="e">
        <f aca="false">P1362*U1362</f>
        <v>#NAME?</v>
      </c>
      <c r="W1362" s="105" t="e">
        <f aca="false">IF(EXACT(O1362,Y1362),M1362,M1362*(1-'Расчет Прайс'!$D$10))</f>
        <v>#NAME?</v>
      </c>
      <c r="X1362" s="105" t="e">
        <f aca="false">P1362*W1362</f>
        <v>#NAME?</v>
      </c>
      <c r="Y1362" s="106" t="s">
        <v>101</v>
      </c>
      <c r="Z1362" s="107" t="n">
        <f aca="false">IF(EXACT(O1362;Y1362);Q1362;0)</f>
        <v>0</v>
      </c>
      <c r="AA1362" s="107" t="n">
        <f aca="false">IF(Z1362=0;Q1362;0)</f>
        <v>0</v>
      </c>
      <c r="AB1362" s="108" t="e">
        <f aca="false">IF(U1362=0;"";L1362/U1362-1)</f>
        <v>#NAME?</v>
      </c>
      <c r="AC1362" s="108" t="e">
        <f aca="false">IF(W1362=0;"";L1362/W1362-1)</f>
        <v>#NAME?</v>
      </c>
    </row>
    <row collapsed="false" customFormat="false" customHeight="true" hidden="false" ht="50.1" outlineLevel="0" r="1363">
      <c r="A1363" s="88"/>
      <c r="B1363" s="88"/>
      <c r="C1363" s="89"/>
      <c r="D1363" s="89"/>
      <c r="E1363" s="90"/>
      <c r="F1363" s="91"/>
      <c r="G1363" s="92"/>
      <c r="H1363" s="93"/>
      <c r="I1363" s="94"/>
      <c r="J1363" s="95"/>
      <c r="K1363" s="96"/>
      <c r="L1363" s="97"/>
      <c r="M1363" s="98"/>
      <c r="N1363" s="110"/>
      <c r="O1363" s="100"/>
      <c r="P1363" s="101"/>
      <c r="Q1363" s="97" t="n">
        <f aca="false">P1363*M1363</f>
        <v>0</v>
      </c>
      <c r="R1363" s="110"/>
      <c r="S1363" s="103"/>
      <c r="T1363" s="111"/>
      <c r="U1363" s="105" t="e">
        <f aca="false">IF(EXACT(O1363,Y1363),M1363,M1363*(1-'Расчет ПРЕДЗАКАЗ'!$D$10))</f>
        <v>#NAME?</v>
      </c>
      <c r="V1363" s="105" t="e">
        <f aca="false">P1363*U1363</f>
        <v>#NAME?</v>
      </c>
      <c r="W1363" s="105" t="e">
        <f aca="false">IF(EXACT(O1363,Y1363),M1363,M1363*(1-'Расчет Прайс'!$D$10))</f>
        <v>#NAME?</v>
      </c>
      <c r="X1363" s="105" t="e">
        <f aca="false">P1363*W1363</f>
        <v>#NAME?</v>
      </c>
      <c r="Y1363" s="106" t="s">
        <v>101</v>
      </c>
      <c r="Z1363" s="107" t="n">
        <f aca="false">IF(EXACT(O1363;Y1363);Q1363;0)</f>
        <v>0</v>
      </c>
      <c r="AA1363" s="107" t="n">
        <f aca="false">IF(Z1363=0;Q1363;0)</f>
        <v>0</v>
      </c>
      <c r="AB1363" s="108" t="e">
        <f aca="false">IF(U1363=0;"";L1363/U1363-1)</f>
        <v>#NAME?</v>
      </c>
      <c r="AC1363" s="108" t="e">
        <f aca="false">IF(W1363=0;"";L1363/W1363-1)</f>
        <v>#NAME?</v>
      </c>
    </row>
    <row collapsed="false" customFormat="false" customHeight="true" hidden="false" ht="50.1" outlineLevel="0" r="1364">
      <c r="A1364" s="88"/>
      <c r="B1364" s="88"/>
      <c r="C1364" s="89"/>
      <c r="D1364" s="89"/>
      <c r="E1364" s="90"/>
      <c r="F1364" s="91"/>
      <c r="G1364" s="92"/>
      <c r="H1364" s="93"/>
      <c r="I1364" s="94"/>
      <c r="J1364" s="95"/>
      <c r="K1364" s="96"/>
      <c r="L1364" s="97"/>
      <c r="M1364" s="98"/>
      <c r="N1364" s="110"/>
      <c r="O1364" s="100"/>
      <c r="P1364" s="101"/>
      <c r="Q1364" s="97" t="n">
        <f aca="false">P1364*M1364</f>
        <v>0</v>
      </c>
      <c r="R1364" s="110"/>
      <c r="S1364" s="103"/>
      <c r="T1364" s="111"/>
      <c r="U1364" s="105" t="e">
        <f aca="false">IF(EXACT(O1364,Y1364),M1364,M1364*(1-'Расчет ПРЕДЗАКАЗ'!$D$10))</f>
        <v>#NAME?</v>
      </c>
      <c r="V1364" s="105" t="e">
        <f aca="false">P1364*U1364</f>
        <v>#NAME?</v>
      </c>
      <c r="W1364" s="105" t="e">
        <f aca="false">IF(EXACT(O1364,Y1364),M1364,M1364*(1-'Расчет Прайс'!$D$10))</f>
        <v>#NAME?</v>
      </c>
      <c r="X1364" s="105" t="e">
        <f aca="false">P1364*W1364</f>
        <v>#NAME?</v>
      </c>
      <c r="Y1364" s="106" t="s">
        <v>101</v>
      </c>
      <c r="Z1364" s="107" t="n">
        <f aca="false">IF(EXACT(O1364;Y1364);Q1364;0)</f>
        <v>0</v>
      </c>
      <c r="AA1364" s="107" t="n">
        <f aca="false">IF(Z1364=0;Q1364;0)</f>
        <v>0</v>
      </c>
      <c r="AB1364" s="108" t="e">
        <f aca="false">IF(U1364=0;"";L1364/U1364-1)</f>
        <v>#NAME?</v>
      </c>
      <c r="AC1364" s="108" t="e">
        <f aca="false">IF(W1364=0;"";L1364/W1364-1)</f>
        <v>#NAME?</v>
      </c>
    </row>
    <row collapsed="false" customFormat="false" customHeight="true" hidden="false" ht="50.1" outlineLevel="0" r="1365">
      <c r="A1365" s="88"/>
      <c r="B1365" s="88"/>
      <c r="C1365" s="89"/>
      <c r="D1365" s="89"/>
      <c r="E1365" s="90"/>
      <c r="F1365" s="91"/>
      <c r="G1365" s="92"/>
      <c r="H1365" s="93"/>
      <c r="I1365" s="94"/>
      <c r="J1365" s="95"/>
      <c r="K1365" s="96"/>
      <c r="L1365" s="97"/>
      <c r="M1365" s="98"/>
      <c r="N1365" s="110"/>
      <c r="O1365" s="100"/>
      <c r="P1365" s="101"/>
      <c r="Q1365" s="97" t="n">
        <f aca="false">P1365*M1365</f>
        <v>0</v>
      </c>
      <c r="R1365" s="110"/>
      <c r="S1365" s="103"/>
      <c r="T1365" s="111"/>
      <c r="U1365" s="105" t="e">
        <f aca="false">IF(EXACT(O1365,Y1365),M1365,M1365*(1-'Расчет ПРЕДЗАКАЗ'!$D$10))</f>
        <v>#NAME?</v>
      </c>
      <c r="V1365" s="105" t="e">
        <f aca="false">P1365*U1365</f>
        <v>#NAME?</v>
      </c>
      <c r="W1365" s="105" t="e">
        <f aca="false">IF(EXACT(O1365,Y1365),M1365,M1365*(1-'Расчет Прайс'!$D$10))</f>
        <v>#NAME?</v>
      </c>
      <c r="X1365" s="105" t="e">
        <f aca="false">P1365*W1365</f>
        <v>#NAME?</v>
      </c>
      <c r="Y1365" s="106" t="s">
        <v>101</v>
      </c>
      <c r="Z1365" s="107" t="n">
        <f aca="false">IF(EXACT(O1365;Y1365);Q1365;0)</f>
        <v>0</v>
      </c>
      <c r="AA1365" s="107" t="n">
        <f aca="false">IF(Z1365=0;Q1365;0)</f>
        <v>0</v>
      </c>
      <c r="AB1365" s="108" t="e">
        <f aca="false">IF(U1365=0;"";L1365/U1365-1)</f>
        <v>#NAME?</v>
      </c>
      <c r="AC1365" s="108" t="e">
        <f aca="false">IF(W1365=0;"";L1365/W1365-1)</f>
        <v>#NAME?</v>
      </c>
    </row>
    <row collapsed="false" customFormat="false" customHeight="true" hidden="false" ht="50.1" outlineLevel="0" r="1366">
      <c r="A1366" s="88"/>
      <c r="B1366" s="88"/>
      <c r="C1366" s="89"/>
      <c r="D1366" s="89"/>
      <c r="E1366" s="90"/>
      <c r="F1366" s="91"/>
      <c r="G1366" s="92"/>
      <c r="H1366" s="93"/>
      <c r="I1366" s="94"/>
      <c r="J1366" s="95"/>
      <c r="K1366" s="96"/>
      <c r="L1366" s="97"/>
      <c r="M1366" s="98"/>
      <c r="N1366" s="110"/>
      <c r="O1366" s="100"/>
      <c r="P1366" s="101"/>
      <c r="Q1366" s="97" t="n">
        <f aca="false">P1366*M1366</f>
        <v>0</v>
      </c>
      <c r="R1366" s="110"/>
      <c r="S1366" s="103"/>
      <c r="T1366" s="111"/>
      <c r="U1366" s="105" t="e">
        <f aca="false">IF(EXACT(O1366,Y1366),M1366,M1366*(1-'Расчет ПРЕДЗАКАЗ'!$D$10))</f>
        <v>#NAME?</v>
      </c>
      <c r="V1366" s="105" t="e">
        <f aca="false">P1366*U1366</f>
        <v>#NAME?</v>
      </c>
      <c r="W1366" s="105" t="e">
        <f aca="false">IF(EXACT(O1366,Y1366),M1366,M1366*(1-'Расчет Прайс'!$D$10))</f>
        <v>#NAME?</v>
      </c>
      <c r="X1366" s="105" t="e">
        <f aca="false">P1366*W1366</f>
        <v>#NAME?</v>
      </c>
      <c r="Y1366" s="106" t="s">
        <v>101</v>
      </c>
      <c r="Z1366" s="107" t="n">
        <f aca="false">IF(EXACT(O1366;Y1366);Q1366;0)</f>
        <v>0</v>
      </c>
      <c r="AA1366" s="107" t="n">
        <f aca="false">IF(Z1366=0;Q1366;0)</f>
        <v>0</v>
      </c>
      <c r="AB1366" s="108" t="e">
        <f aca="false">IF(U1366=0;"";L1366/U1366-1)</f>
        <v>#NAME?</v>
      </c>
      <c r="AC1366" s="108" t="e">
        <f aca="false">IF(W1366=0;"";L1366/W1366-1)</f>
        <v>#NAME?</v>
      </c>
    </row>
    <row collapsed="false" customFormat="false" customHeight="true" hidden="false" ht="11.25" outlineLevel="0" r="1367"/>
    <row collapsed="false" customFormat="false" customHeight="true" hidden="false" ht="50.1" outlineLevel="0" r="1368">
      <c r="A1368" s="88" t="n">
        <v>248</v>
      </c>
      <c r="B1368" s="88" t="s">
        <v>916</v>
      </c>
      <c r="C1368" s="89" t="s">
        <v>917</v>
      </c>
      <c r="D1368" s="89" t="s">
        <v>93</v>
      </c>
      <c r="E1368" s="90" t="s">
        <v>93</v>
      </c>
      <c r="F1368" s="91" t="s">
        <v>918</v>
      </c>
      <c r="G1368" s="92" t="s">
        <v>147</v>
      </c>
      <c r="H1368" s="93" t="s">
        <v>919</v>
      </c>
      <c r="I1368" s="94" t="s">
        <v>920</v>
      </c>
      <c r="J1368" s="95" t="s">
        <v>98</v>
      </c>
      <c r="K1368" s="96" t="s">
        <v>104</v>
      </c>
      <c r="L1368" s="97" t="n">
        <v>6550</v>
      </c>
      <c r="M1368" s="98" t="n">
        <v>4090</v>
      </c>
      <c r="N1368" s="99" t="s">
        <v>921</v>
      </c>
      <c r="O1368" s="100"/>
      <c r="P1368" s="101"/>
      <c r="Q1368" s="97" t="n">
        <f aca="false">P1368*M1368</f>
        <v>0</v>
      </c>
      <c r="R1368" s="102"/>
      <c r="S1368" s="103" t="n">
        <v>12</v>
      </c>
      <c r="T1368" s="104"/>
      <c r="U1368" s="105" t="e">
        <f aca="false">IF(EXACT(O1368,Y1368),M1368,M1368*(1-'Расчет ПРЕДЗАКАЗ'!$D$10))</f>
        <v>#NAME?</v>
      </c>
      <c r="V1368" s="105" t="e">
        <f aca="false">P1368*U1368</f>
        <v>#NAME?</v>
      </c>
      <c r="W1368" s="105" t="e">
        <f aca="false">IF(EXACT(O1368,Y1368),M1368,M1368*(1-'Расчет Прайс'!$D$10))</f>
        <v>#NAME?</v>
      </c>
      <c r="X1368" s="105" t="e">
        <f aca="false">P1368*W1368</f>
        <v>#NAME?</v>
      </c>
      <c r="Y1368" s="106" t="s">
        <v>101</v>
      </c>
      <c r="Z1368" s="107" t="n">
        <f aca="false">IF(EXACT(O1368;Y1368);Q1368;0)</f>
        <v>0</v>
      </c>
      <c r="AA1368" s="107" t="n">
        <f aca="false">IF(Z1368=0;Q1368;0)</f>
        <v>0</v>
      </c>
      <c r="AB1368" s="108" t="e">
        <f aca="false">IF(U1368=0,"",L1368/U1368-1)</f>
        <v>#NAME?</v>
      </c>
      <c r="AC1368" s="108" t="e">
        <f aca="false">IF(W1368=0,"",L1368/W1368-1)</f>
        <v>#NAME?</v>
      </c>
    </row>
    <row collapsed="false" customFormat="false" customHeight="true" hidden="false" ht="50.1" outlineLevel="0" r="1369">
      <c r="A1369" s="88"/>
      <c r="B1369" s="88"/>
      <c r="C1369" s="89"/>
      <c r="D1369" s="89"/>
      <c r="E1369" s="90"/>
      <c r="F1369" s="91"/>
      <c r="G1369" s="92"/>
      <c r="H1369" s="93"/>
      <c r="I1369" s="94"/>
      <c r="J1369" s="95"/>
      <c r="K1369" s="96" t="s">
        <v>110</v>
      </c>
      <c r="L1369" s="97" t="n">
        <v>6550</v>
      </c>
      <c r="M1369" s="98" t="n">
        <v>4090</v>
      </c>
      <c r="N1369" s="99" t="s">
        <v>922</v>
      </c>
      <c r="O1369" s="100"/>
      <c r="P1369" s="101"/>
      <c r="Q1369" s="97" t="n">
        <f aca="false">P1369*M1369</f>
        <v>0</v>
      </c>
      <c r="R1369" s="102"/>
      <c r="S1369" s="103" t="n">
        <v>1</v>
      </c>
      <c r="T1369" s="109"/>
      <c r="U1369" s="105" t="e">
        <f aca="false">IF(EXACT(O1369,Y1369),M1369,M1369*(1-'Расчет ПРЕДЗАКАЗ'!$D$10))</f>
        <v>#NAME?</v>
      </c>
      <c r="V1369" s="105" t="e">
        <f aca="false">P1369*U1369</f>
        <v>#NAME?</v>
      </c>
      <c r="W1369" s="105" t="e">
        <f aca="false">IF(EXACT(O1369,Y1369),M1369,M1369*(1-'Расчет Прайс'!$D$10))</f>
        <v>#NAME?</v>
      </c>
      <c r="X1369" s="105" t="e">
        <f aca="false">P1369*W1369</f>
        <v>#NAME?</v>
      </c>
      <c r="Y1369" s="106" t="s">
        <v>101</v>
      </c>
      <c r="Z1369" s="107" t="n">
        <f aca="false">IF(EXACT(O1369;Y1369);Q1369;0)</f>
        <v>0</v>
      </c>
      <c r="AA1369" s="107" t="n">
        <f aca="false">IF(Z1369=0;Q1369;0)</f>
        <v>0</v>
      </c>
      <c r="AB1369" s="108" t="e">
        <f aca="false">IF(U1369=0;"";L1369/U1369-1)</f>
        <v>#NAME?</v>
      </c>
      <c r="AC1369" s="108" t="e">
        <f aca="false">IF(W1369=0;"";L1369/W1369-1)</f>
        <v>#NAME?</v>
      </c>
    </row>
    <row collapsed="false" customFormat="false" customHeight="true" hidden="false" ht="50.1" outlineLevel="0" r="1370">
      <c r="A1370" s="88"/>
      <c r="B1370" s="88"/>
      <c r="C1370" s="89"/>
      <c r="D1370" s="89"/>
      <c r="E1370" s="90"/>
      <c r="F1370" s="91"/>
      <c r="G1370" s="92"/>
      <c r="H1370" s="93"/>
      <c r="I1370" s="94"/>
      <c r="J1370" s="95"/>
      <c r="K1370" s="96"/>
      <c r="L1370" s="97"/>
      <c r="M1370" s="98"/>
      <c r="N1370" s="99"/>
      <c r="O1370" s="100"/>
      <c r="P1370" s="101"/>
      <c r="Q1370" s="97" t="n">
        <f aca="false">P1370*M1370</f>
        <v>0</v>
      </c>
      <c r="R1370" s="102"/>
      <c r="S1370" s="103"/>
      <c r="T1370" s="109"/>
      <c r="U1370" s="105" t="e">
        <f aca="false">IF(EXACT(O1370,Y1370),M1370,M1370*(1-'Расчет ПРЕДЗАКАЗ'!$D$10))</f>
        <v>#NAME?</v>
      </c>
      <c r="V1370" s="105" t="e">
        <f aca="false">P1370*U1370</f>
        <v>#NAME?</v>
      </c>
      <c r="W1370" s="105" t="e">
        <f aca="false">IF(EXACT(O1370,Y1370),M1370,M1370*(1-'Расчет Прайс'!$D$10))</f>
        <v>#NAME?</v>
      </c>
      <c r="X1370" s="105" t="e">
        <f aca="false">P1370*W1370</f>
        <v>#NAME?</v>
      </c>
      <c r="Y1370" s="106" t="s">
        <v>101</v>
      </c>
      <c r="Z1370" s="107" t="n">
        <f aca="false">IF(EXACT(O1370;Y1370);Q1370;0)</f>
        <v>0</v>
      </c>
      <c r="AA1370" s="107" t="n">
        <f aca="false">IF(Z1370=0;Q1370;0)</f>
        <v>0</v>
      </c>
      <c r="AB1370" s="108" t="e">
        <f aca="false">IF(U1370=0;"";L1370/U1370-1)</f>
        <v>#NAME?</v>
      </c>
      <c r="AC1370" s="108" t="e">
        <f aca="false">IF(W1370=0;"";L1370/W1370-1)</f>
        <v>#NAME?</v>
      </c>
    </row>
    <row collapsed="false" customFormat="false" customHeight="true" hidden="false" ht="50.1" outlineLevel="0" r="1371">
      <c r="A1371" s="88"/>
      <c r="B1371" s="88"/>
      <c r="C1371" s="89"/>
      <c r="D1371" s="89"/>
      <c r="E1371" s="90"/>
      <c r="F1371" s="91"/>
      <c r="G1371" s="92"/>
      <c r="H1371" s="93"/>
      <c r="I1371" s="94"/>
      <c r="J1371" s="95"/>
      <c r="K1371" s="96"/>
      <c r="L1371" s="97"/>
      <c r="M1371" s="98"/>
      <c r="N1371" s="99"/>
      <c r="O1371" s="100"/>
      <c r="P1371" s="101"/>
      <c r="Q1371" s="97" t="n">
        <f aca="false">P1371*M1371</f>
        <v>0</v>
      </c>
      <c r="R1371" s="102"/>
      <c r="S1371" s="103"/>
      <c r="T1371" s="109"/>
      <c r="U1371" s="105" t="e">
        <f aca="false">IF(EXACT(O1371,Y1371),M1371,M1371*(1-'Расчет ПРЕДЗАКАЗ'!$D$10))</f>
        <v>#NAME?</v>
      </c>
      <c r="V1371" s="105" t="e">
        <f aca="false">P1371*U1371</f>
        <v>#NAME?</v>
      </c>
      <c r="W1371" s="105" t="e">
        <f aca="false">IF(EXACT(O1371,Y1371),M1371,M1371*(1-'Расчет Прайс'!$D$10))</f>
        <v>#NAME?</v>
      </c>
      <c r="X1371" s="105" t="e">
        <f aca="false">P1371*W1371</f>
        <v>#NAME?</v>
      </c>
      <c r="Y1371" s="106" t="s">
        <v>101</v>
      </c>
      <c r="Z1371" s="107" t="n">
        <f aca="false">IF(EXACT(O1371;Y1371);Q1371;0)</f>
        <v>0</v>
      </c>
      <c r="AA1371" s="107" t="n">
        <f aca="false">IF(Z1371=0;Q1371;0)</f>
        <v>0</v>
      </c>
      <c r="AB1371" s="108" t="e">
        <f aca="false">IF(U1371=0;"";L1371/U1371-1)</f>
        <v>#NAME?</v>
      </c>
      <c r="AC1371" s="108" t="e">
        <f aca="false">IF(W1371=0;"";L1371/W1371-1)</f>
        <v>#NAME?</v>
      </c>
    </row>
    <row collapsed="false" customFormat="false" customHeight="true" hidden="false" ht="50.1" outlineLevel="0" r="1372">
      <c r="A1372" s="88"/>
      <c r="B1372" s="88"/>
      <c r="C1372" s="89"/>
      <c r="D1372" s="89"/>
      <c r="E1372" s="90"/>
      <c r="F1372" s="91"/>
      <c r="G1372" s="92"/>
      <c r="H1372" s="93"/>
      <c r="I1372" s="94"/>
      <c r="J1372" s="95"/>
      <c r="K1372" s="96"/>
      <c r="L1372" s="97"/>
      <c r="M1372" s="98"/>
      <c r="N1372" s="99"/>
      <c r="O1372" s="100"/>
      <c r="P1372" s="101"/>
      <c r="Q1372" s="97" t="n">
        <f aca="false">P1372*M1372</f>
        <v>0</v>
      </c>
      <c r="R1372" s="102"/>
      <c r="S1372" s="103"/>
      <c r="T1372" s="109"/>
      <c r="U1372" s="105" t="e">
        <f aca="false">IF(EXACT(O1372,Y1372),M1372,M1372*(1-'Расчет ПРЕДЗАКАЗ'!$D$10))</f>
        <v>#NAME?</v>
      </c>
      <c r="V1372" s="105" t="e">
        <f aca="false">P1372*U1372</f>
        <v>#NAME?</v>
      </c>
      <c r="W1372" s="105" t="e">
        <f aca="false">IF(EXACT(O1372,Y1372),M1372,M1372*(1-'Расчет Прайс'!$D$10))</f>
        <v>#NAME?</v>
      </c>
      <c r="X1372" s="105" t="e">
        <f aca="false">P1372*W1372</f>
        <v>#NAME?</v>
      </c>
      <c r="Y1372" s="106" t="s">
        <v>101</v>
      </c>
      <c r="Z1372" s="107" t="n">
        <f aca="false">IF(EXACT(O1372;Y1372);Q1372;0)</f>
        <v>0</v>
      </c>
      <c r="AA1372" s="107" t="n">
        <f aca="false">IF(Z1372=0;Q1372;0)</f>
        <v>0</v>
      </c>
      <c r="AB1372" s="108" t="e">
        <f aca="false">IF(U1372=0;"";L1372/U1372-1)</f>
        <v>#NAME?</v>
      </c>
      <c r="AC1372" s="108" t="e">
        <f aca="false">IF(W1372=0;"";L1372/W1372-1)</f>
        <v>#NAME?</v>
      </c>
    </row>
    <row collapsed="false" customFormat="false" customHeight="true" hidden="false" ht="50.1" outlineLevel="0" r="1373">
      <c r="A1373" s="88"/>
      <c r="B1373" s="88"/>
      <c r="C1373" s="89"/>
      <c r="D1373" s="89"/>
      <c r="E1373" s="90"/>
      <c r="F1373" s="91"/>
      <c r="G1373" s="92"/>
      <c r="H1373" s="93"/>
      <c r="I1373" s="94"/>
      <c r="J1373" s="95"/>
      <c r="K1373" s="96"/>
      <c r="L1373" s="97"/>
      <c r="M1373" s="98"/>
      <c r="N1373" s="99"/>
      <c r="O1373" s="100"/>
      <c r="P1373" s="101"/>
      <c r="Q1373" s="97" t="n">
        <f aca="false">P1373*M1373</f>
        <v>0</v>
      </c>
      <c r="R1373" s="102"/>
      <c r="S1373" s="103"/>
      <c r="T1373" s="109"/>
      <c r="U1373" s="105" t="e">
        <f aca="false">IF(EXACT(O1373,Y1373),M1373,M1373*(1-'Расчет ПРЕДЗАКАЗ'!$D$10))</f>
        <v>#NAME?</v>
      </c>
      <c r="V1373" s="105" t="e">
        <f aca="false">P1373*U1373</f>
        <v>#NAME?</v>
      </c>
      <c r="W1373" s="105" t="e">
        <f aca="false">IF(EXACT(O1373,Y1373),M1373,M1373*(1-'Расчет Прайс'!$D$10))</f>
        <v>#NAME?</v>
      </c>
      <c r="X1373" s="105" t="e">
        <f aca="false">P1373*W1373</f>
        <v>#NAME?</v>
      </c>
      <c r="Y1373" s="106" t="s">
        <v>101</v>
      </c>
      <c r="Z1373" s="107" t="n">
        <f aca="false">IF(EXACT(O1373;Y1373);Q1373;0)</f>
        <v>0</v>
      </c>
      <c r="AA1373" s="107" t="n">
        <f aca="false">IF(Z1373=0;Q1373;0)</f>
        <v>0</v>
      </c>
      <c r="AB1373" s="108" t="e">
        <f aca="false">IF(U1373=0;"";L1373/U1373-1)</f>
        <v>#NAME?</v>
      </c>
      <c r="AC1373" s="108" t="e">
        <f aca="false">IF(W1373=0;"";L1373/W1373-1)</f>
        <v>#NAME?</v>
      </c>
    </row>
    <row collapsed="false" customFormat="false" customHeight="true" hidden="false" ht="50.1" outlineLevel="0" r="1374">
      <c r="A1374" s="88"/>
      <c r="B1374" s="88"/>
      <c r="C1374" s="89"/>
      <c r="D1374" s="89"/>
      <c r="E1374" s="90"/>
      <c r="F1374" s="91"/>
      <c r="G1374" s="92"/>
      <c r="H1374" s="93"/>
      <c r="I1374" s="94"/>
      <c r="J1374" s="95"/>
      <c r="K1374" s="96"/>
      <c r="L1374" s="97"/>
      <c r="M1374" s="98"/>
      <c r="N1374" s="99"/>
      <c r="O1374" s="100"/>
      <c r="P1374" s="101"/>
      <c r="Q1374" s="97" t="n">
        <f aca="false">P1374*M1374</f>
        <v>0</v>
      </c>
      <c r="R1374" s="102"/>
      <c r="S1374" s="103"/>
      <c r="T1374" s="109"/>
      <c r="U1374" s="105" t="e">
        <f aca="false">IF(EXACT(O1374,Y1374),M1374,M1374*(1-'Расчет ПРЕДЗАКАЗ'!$D$10))</f>
        <v>#NAME?</v>
      </c>
      <c r="V1374" s="105" t="e">
        <f aca="false">P1374*U1374</f>
        <v>#NAME?</v>
      </c>
      <c r="W1374" s="105" t="e">
        <f aca="false">IF(EXACT(O1374,Y1374),M1374,M1374*(1-'Расчет Прайс'!$D$10))</f>
        <v>#NAME?</v>
      </c>
      <c r="X1374" s="105" t="e">
        <f aca="false">P1374*W1374</f>
        <v>#NAME?</v>
      </c>
      <c r="Y1374" s="106" t="s">
        <v>101</v>
      </c>
      <c r="Z1374" s="107" t="n">
        <f aca="false">IF(EXACT(O1374;Y1374);Q1374;0)</f>
        <v>0</v>
      </c>
      <c r="AA1374" s="107" t="n">
        <f aca="false">IF(Z1374=0;Q1374;0)</f>
        <v>0</v>
      </c>
      <c r="AB1374" s="108" t="e">
        <f aca="false">IF(U1374=0;"";L1374/U1374-1)</f>
        <v>#NAME?</v>
      </c>
      <c r="AC1374" s="108" t="e">
        <f aca="false">IF(W1374=0;"";L1374/W1374-1)</f>
        <v>#NAME?</v>
      </c>
    </row>
    <row collapsed="false" customFormat="false" customHeight="true" hidden="false" ht="50.1" outlineLevel="0" r="1375">
      <c r="A1375" s="88"/>
      <c r="B1375" s="88"/>
      <c r="C1375" s="89"/>
      <c r="D1375" s="89"/>
      <c r="E1375" s="90"/>
      <c r="F1375" s="91"/>
      <c r="G1375" s="92"/>
      <c r="H1375" s="93"/>
      <c r="I1375" s="94"/>
      <c r="J1375" s="95"/>
      <c r="K1375" s="96"/>
      <c r="L1375" s="97"/>
      <c r="M1375" s="98"/>
      <c r="N1375" s="99"/>
      <c r="O1375" s="100"/>
      <c r="P1375" s="101"/>
      <c r="Q1375" s="97" t="n">
        <f aca="false">P1375*M1375</f>
        <v>0</v>
      </c>
      <c r="R1375" s="102"/>
      <c r="S1375" s="103"/>
      <c r="T1375" s="109"/>
      <c r="U1375" s="105" t="e">
        <f aca="false">IF(EXACT(O1375,Y1375),M1375,M1375*(1-'Расчет ПРЕДЗАКАЗ'!$D$10))</f>
        <v>#NAME?</v>
      </c>
      <c r="V1375" s="105" t="e">
        <f aca="false">P1375*U1375</f>
        <v>#NAME?</v>
      </c>
      <c r="W1375" s="105" t="e">
        <f aca="false">IF(EXACT(O1375,Y1375),M1375,M1375*(1-'Расчет Прайс'!$D$10))</f>
        <v>#NAME?</v>
      </c>
      <c r="X1375" s="105" t="e">
        <f aca="false">P1375*W1375</f>
        <v>#NAME?</v>
      </c>
      <c r="Y1375" s="106" t="s">
        <v>101</v>
      </c>
      <c r="Z1375" s="107" t="n">
        <f aca="false">IF(EXACT(O1375;Y1375);Q1375;0)</f>
        <v>0</v>
      </c>
      <c r="AA1375" s="107" t="n">
        <f aca="false">IF(Z1375=0;Q1375;0)</f>
        <v>0</v>
      </c>
      <c r="AB1375" s="108" t="e">
        <f aca="false">IF(U1375=0;"";L1375/U1375-1)</f>
        <v>#NAME?</v>
      </c>
      <c r="AC1375" s="108" t="e">
        <f aca="false">IF(W1375=0;"";L1375/W1375-1)</f>
        <v>#NAME?</v>
      </c>
    </row>
    <row collapsed="false" customFormat="false" customHeight="true" hidden="false" ht="50.1" outlineLevel="0" r="1376">
      <c r="A1376" s="88"/>
      <c r="B1376" s="88"/>
      <c r="C1376" s="89"/>
      <c r="D1376" s="89"/>
      <c r="E1376" s="90"/>
      <c r="F1376" s="91"/>
      <c r="G1376" s="92"/>
      <c r="H1376" s="93"/>
      <c r="I1376" s="94"/>
      <c r="J1376" s="95"/>
      <c r="K1376" s="96"/>
      <c r="L1376" s="97"/>
      <c r="M1376" s="98"/>
      <c r="N1376" s="99"/>
      <c r="O1376" s="100"/>
      <c r="P1376" s="101"/>
      <c r="Q1376" s="97" t="n">
        <f aca="false">P1376*M1376</f>
        <v>0</v>
      </c>
      <c r="R1376" s="102"/>
      <c r="S1376" s="103"/>
      <c r="T1376" s="109"/>
      <c r="U1376" s="105" t="e">
        <f aca="false">IF(EXACT(O1376,Y1376),M1376,M1376*(1-'Расчет ПРЕДЗАКАЗ'!$D$10))</f>
        <v>#NAME?</v>
      </c>
      <c r="V1376" s="105" t="e">
        <f aca="false">P1376*U1376</f>
        <v>#NAME?</v>
      </c>
      <c r="W1376" s="105" t="e">
        <f aca="false">IF(EXACT(O1376,Y1376),M1376,M1376*(1-'Расчет Прайс'!$D$10))</f>
        <v>#NAME?</v>
      </c>
      <c r="X1376" s="105" t="e">
        <f aca="false">P1376*W1376</f>
        <v>#NAME?</v>
      </c>
      <c r="Y1376" s="106" t="s">
        <v>101</v>
      </c>
      <c r="Z1376" s="107" t="n">
        <f aca="false">IF(EXACT(O1376;Y1376);Q1376;0)</f>
        <v>0</v>
      </c>
      <c r="AA1376" s="107" t="n">
        <f aca="false">IF(Z1376=0;Q1376;0)</f>
        <v>0</v>
      </c>
      <c r="AB1376" s="108" t="e">
        <f aca="false">IF(U1376=0;"";L1376/U1376-1)</f>
        <v>#NAME?</v>
      </c>
      <c r="AC1376" s="108" t="e">
        <f aca="false">IF(W1376=0;"";L1376/W1376-1)</f>
        <v>#NAME?</v>
      </c>
    </row>
    <row collapsed="false" customFormat="false" customHeight="true" hidden="false" ht="50.1" outlineLevel="0" r="1377">
      <c r="A1377" s="88"/>
      <c r="B1377" s="88"/>
      <c r="C1377" s="89"/>
      <c r="D1377" s="89"/>
      <c r="E1377" s="90"/>
      <c r="F1377" s="91"/>
      <c r="G1377" s="92"/>
      <c r="H1377" s="93"/>
      <c r="I1377" s="94"/>
      <c r="J1377" s="95"/>
      <c r="K1377" s="96"/>
      <c r="L1377" s="97"/>
      <c r="M1377" s="98"/>
      <c r="N1377" s="112"/>
      <c r="O1377" s="100"/>
      <c r="P1377" s="101"/>
      <c r="Q1377" s="97" t="n">
        <f aca="false">P1377*M1377</f>
        <v>0</v>
      </c>
      <c r="R1377" s="110"/>
      <c r="S1377" s="103"/>
      <c r="T1377" s="111"/>
      <c r="U1377" s="105" t="e">
        <f aca="false">IF(EXACT(O1377,Y1377),M1377,M1377*(1-'Расчет ПРЕДЗАКАЗ'!$D$10))</f>
        <v>#NAME?</v>
      </c>
      <c r="V1377" s="105" t="e">
        <f aca="false">P1377*U1377</f>
        <v>#NAME?</v>
      </c>
      <c r="W1377" s="105" t="e">
        <f aca="false">IF(EXACT(O1377,Y1377),M1377,M1377*(1-'Расчет Прайс'!$D$10))</f>
        <v>#NAME?</v>
      </c>
      <c r="X1377" s="105" t="e">
        <f aca="false">P1377*W1377</f>
        <v>#NAME?</v>
      </c>
      <c r="Y1377" s="106" t="s">
        <v>101</v>
      </c>
      <c r="Z1377" s="107" t="n">
        <f aca="false">IF(EXACT(O1377;Y1377);Q1377;0)</f>
        <v>0</v>
      </c>
      <c r="AA1377" s="107" t="n">
        <f aca="false">IF(Z1377=0;Q1377;0)</f>
        <v>0</v>
      </c>
      <c r="AB1377" s="108" t="e">
        <f aca="false">IF(U1377=0;"";L1377/U1377-1)</f>
        <v>#NAME?</v>
      </c>
      <c r="AC1377" s="108" t="e">
        <f aca="false">IF(W1377=0;"";L1377/W1377-1)</f>
        <v>#NAME?</v>
      </c>
    </row>
    <row collapsed="false" customFormat="false" customHeight="true" hidden="false" ht="50.1" outlineLevel="0" r="1378">
      <c r="A1378" s="88"/>
      <c r="B1378" s="88"/>
      <c r="C1378" s="89"/>
      <c r="D1378" s="89"/>
      <c r="E1378" s="90"/>
      <c r="F1378" s="91"/>
      <c r="G1378" s="92"/>
      <c r="H1378" s="93"/>
      <c r="I1378" s="94"/>
      <c r="J1378" s="95"/>
      <c r="K1378" s="96"/>
      <c r="L1378" s="97"/>
      <c r="M1378" s="98"/>
      <c r="N1378" s="112"/>
      <c r="O1378" s="100"/>
      <c r="P1378" s="101"/>
      <c r="Q1378" s="97" t="n">
        <f aca="false">P1378*M1378</f>
        <v>0</v>
      </c>
      <c r="R1378" s="110"/>
      <c r="S1378" s="103"/>
      <c r="T1378" s="111"/>
      <c r="U1378" s="105" t="e">
        <f aca="false">IF(EXACT(O1378,Y1378),M1378,M1378*(1-'Расчет ПРЕДЗАКАЗ'!$D$10))</f>
        <v>#NAME?</v>
      </c>
      <c r="V1378" s="105" t="e">
        <f aca="false">P1378*U1378</f>
        <v>#NAME?</v>
      </c>
      <c r="W1378" s="105" t="e">
        <f aca="false">IF(EXACT(O1378,Y1378),M1378,M1378*(1-'Расчет Прайс'!$D$10))</f>
        <v>#NAME?</v>
      </c>
      <c r="X1378" s="105" t="e">
        <f aca="false">P1378*W1378</f>
        <v>#NAME?</v>
      </c>
      <c r="Y1378" s="106" t="s">
        <v>101</v>
      </c>
      <c r="Z1378" s="107" t="n">
        <f aca="false">IF(EXACT(O1378;Y1378);Q1378;0)</f>
        <v>0</v>
      </c>
      <c r="AA1378" s="107" t="n">
        <f aca="false">IF(Z1378=0;Q1378;0)</f>
        <v>0</v>
      </c>
      <c r="AB1378" s="108" t="e">
        <f aca="false">IF(U1378=0;"";L1378/U1378-1)</f>
        <v>#NAME?</v>
      </c>
      <c r="AC1378" s="108" t="e">
        <f aca="false">IF(W1378=0;"";L1378/W1378-1)</f>
        <v>#NAME?</v>
      </c>
    </row>
    <row collapsed="false" customFormat="false" customHeight="true" hidden="false" ht="50.1" outlineLevel="0" r="1379">
      <c r="A1379" s="88"/>
      <c r="B1379" s="88"/>
      <c r="C1379" s="89"/>
      <c r="D1379" s="89"/>
      <c r="E1379" s="90"/>
      <c r="F1379" s="91"/>
      <c r="G1379" s="92"/>
      <c r="H1379" s="93"/>
      <c r="I1379" s="94"/>
      <c r="J1379" s="95"/>
      <c r="K1379" s="96"/>
      <c r="L1379" s="97"/>
      <c r="M1379" s="98"/>
      <c r="N1379" s="110"/>
      <c r="O1379" s="100"/>
      <c r="P1379" s="101"/>
      <c r="Q1379" s="97" t="n">
        <f aca="false">P1379*M1379</f>
        <v>0</v>
      </c>
      <c r="R1379" s="110"/>
      <c r="S1379" s="103"/>
      <c r="T1379" s="111"/>
      <c r="U1379" s="105" t="e">
        <f aca="false">IF(EXACT(O1379,Y1379),M1379,M1379*(1-'Расчет ПРЕДЗАКАЗ'!$D$10))</f>
        <v>#NAME?</v>
      </c>
      <c r="V1379" s="105" t="e">
        <f aca="false">P1379*U1379</f>
        <v>#NAME?</v>
      </c>
      <c r="W1379" s="105" t="e">
        <f aca="false">IF(EXACT(O1379,Y1379),M1379,M1379*(1-'Расчет Прайс'!$D$10))</f>
        <v>#NAME?</v>
      </c>
      <c r="X1379" s="105" t="e">
        <f aca="false">P1379*W1379</f>
        <v>#NAME?</v>
      </c>
      <c r="Y1379" s="106" t="s">
        <v>101</v>
      </c>
      <c r="Z1379" s="107" t="n">
        <f aca="false">IF(EXACT(O1379;Y1379);Q1379;0)</f>
        <v>0</v>
      </c>
      <c r="AA1379" s="107" t="n">
        <f aca="false">IF(Z1379=0;Q1379;0)</f>
        <v>0</v>
      </c>
      <c r="AB1379" s="108" t="e">
        <f aca="false">IF(U1379=0;"";L1379/U1379-1)</f>
        <v>#NAME?</v>
      </c>
      <c r="AC1379" s="108" t="e">
        <f aca="false">IF(W1379=0;"";L1379/W1379-1)</f>
        <v>#NAME?</v>
      </c>
    </row>
    <row collapsed="false" customFormat="false" customHeight="true" hidden="false" ht="50.1" outlineLevel="0" r="1380">
      <c r="A1380" s="88"/>
      <c r="B1380" s="88"/>
      <c r="C1380" s="89"/>
      <c r="D1380" s="89"/>
      <c r="E1380" s="90"/>
      <c r="F1380" s="91"/>
      <c r="G1380" s="92"/>
      <c r="H1380" s="93"/>
      <c r="I1380" s="94"/>
      <c r="J1380" s="95"/>
      <c r="K1380" s="96"/>
      <c r="L1380" s="97"/>
      <c r="M1380" s="98"/>
      <c r="N1380" s="110"/>
      <c r="O1380" s="100"/>
      <c r="P1380" s="101"/>
      <c r="Q1380" s="97" t="n">
        <f aca="false">P1380*M1380</f>
        <v>0</v>
      </c>
      <c r="R1380" s="110"/>
      <c r="S1380" s="103"/>
      <c r="T1380" s="111"/>
      <c r="U1380" s="105" t="e">
        <f aca="false">IF(EXACT(O1380,Y1380),M1380,M1380*(1-'Расчет ПРЕДЗАКАЗ'!$D$10))</f>
        <v>#NAME?</v>
      </c>
      <c r="V1380" s="105" t="e">
        <f aca="false">P1380*U1380</f>
        <v>#NAME?</v>
      </c>
      <c r="W1380" s="105" t="e">
        <f aca="false">IF(EXACT(O1380,Y1380),M1380,M1380*(1-'Расчет Прайс'!$D$10))</f>
        <v>#NAME?</v>
      </c>
      <c r="X1380" s="105" t="e">
        <f aca="false">P1380*W1380</f>
        <v>#NAME?</v>
      </c>
      <c r="Y1380" s="106" t="s">
        <v>101</v>
      </c>
      <c r="Z1380" s="107" t="n">
        <f aca="false">IF(EXACT(O1380;Y1380);Q1380;0)</f>
        <v>0</v>
      </c>
      <c r="AA1380" s="107" t="n">
        <f aca="false">IF(Z1380=0;Q1380;0)</f>
        <v>0</v>
      </c>
      <c r="AB1380" s="108" t="e">
        <f aca="false">IF(U1380=0;"";L1380/U1380-1)</f>
        <v>#NAME?</v>
      </c>
      <c r="AC1380" s="108" t="e">
        <f aca="false">IF(W1380=0;"";L1380/W1380-1)</f>
        <v>#NAME?</v>
      </c>
    </row>
    <row collapsed="false" customFormat="false" customHeight="true" hidden="false" ht="50.1" outlineLevel="0" r="1381">
      <c r="A1381" s="88"/>
      <c r="B1381" s="88"/>
      <c r="C1381" s="89"/>
      <c r="D1381" s="89"/>
      <c r="E1381" s="90"/>
      <c r="F1381" s="91"/>
      <c r="G1381" s="92"/>
      <c r="H1381" s="93"/>
      <c r="I1381" s="94"/>
      <c r="J1381" s="95"/>
      <c r="K1381" s="96"/>
      <c r="L1381" s="97"/>
      <c r="M1381" s="98"/>
      <c r="N1381" s="110"/>
      <c r="O1381" s="100"/>
      <c r="P1381" s="101"/>
      <c r="Q1381" s="97" t="n">
        <f aca="false">P1381*M1381</f>
        <v>0</v>
      </c>
      <c r="R1381" s="110"/>
      <c r="S1381" s="103"/>
      <c r="T1381" s="111"/>
      <c r="U1381" s="105" t="e">
        <f aca="false">IF(EXACT(O1381,Y1381),M1381,M1381*(1-'Расчет ПРЕДЗАКАЗ'!$D$10))</f>
        <v>#NAME?</v>
      </c>
      <c r="V1381" s="105" t="e">
        <f aca="false">P1381*U1381</f>
        <v>#NAME?</v>
      </c>
      <c r="W1381" s="105" t="e">
        <f aca="false">IF(EXACT(O1381,Y1381),M1381,M1381*(1-'Расчет Прайс'!$D$10))</f>
        <v>#NAME?</v>
      </c>
      <c r="X1381" s="105" t="e">
        <f aca="false">P1381*W1381</f>
        <v>#NAME?</v>
      </c>
      <c r="Y1381" s="106" t="s">
        <v>101</v>
      </c>
      <c r="Z1381" s="107" t="n">
        <f aca="false">IF(EXACT(O1381;Y1381);Q1381;0)</f>
        <v>0</v>
      </c>
      <c r="AA1381" s="107" t="n">
        <f aca="false">IF(Z1381=0;Q1381;0)</f>
        <v>0</v>
      </c>
      <c r="AB1381" s="108" t="e">
        <f aca="false">IF(U1381=0;"";L1381/U1381-1)</f>
        <v>#NAME?</v>
      </c>
      <c r="AC1381" s="108" t="e">
        <f aca="false">IF(W1381=0;"";L1381/W1381-1)</f>
        <v>#NAME?</v>
      </c>
    </row>
    <row collapsed="false" customFormat="false" customHeight="true" hidden="false" ht="50.1" outlineLevel="0" r="1382">
      <c r="A1382" s="88"/>
      <c r="B1382" s="88"/>
      <c r="C1382" s="89"/>
      <c r="D1382" s="89"/>
      <c r="E1382" s="90"/>
      <c r="F1382" s="91"/>
      <c r="G1382" s="92"/>
      <c r="H1382" s="93"/>
      <c r="I1382" s="94"/>
      <c r="J1382" s="95"/>
      <c r="K1382" s="96"/>
      <c r="L1382" s="97"/>
      <c r="M1382" s="98"/>
      <c r="N1382" s="110"/>
      <c r="O1382" s="100"/>
      <c r="P1382" s="101"/>
      <c r="Q1382" s="97" t="n">
        <f aca="false">P1382*M1382</f>
        <v>0</v>
      </c>
      <c r="R1382" s="110"/>
      <c r="S1382" s="103"/>
      <c r="T1382" s="111"/>
      <c r="U1382" s="105" t="e">
        <f aca="false">IF(EXACT(O1382,Y1382),M1382,M1382*(1-'Расчет ПРЕДЗАКАЗ'!$D$10))</f>
        <v>#NAME?</v>
      </c>
      <c r="V1382" s="105" t="e">
        <f aca="false">P1382*U1382</f>
        <v>#NAME?</v>
      </c>
      <c r="W1382" s="105" t="e">
        <f aca="false">IF(EXACT(O1382,Y1382),M1382,M1382*(1-'Расчет Прайс'!$D$10))</f>
        <v>#NAME?</v>
      </c>
      <c r="X1382" s="105" t="e">
        <f aca="false">P1382*W1382</f>
        <v>#NAME?</v>
      </c>
      <c r="Y1382" s="106" t="s">
        <v>101</v>
      </c>
      <c r="Z1382" s="107" t="n">
        <f aca="false">IF(EXACT(O1382;Y1382);Q1382;0)</f>
        <v>0</v>
      </c>
      <c r="AA1382" s="107" t="n">
        <f aca="false">IF(Z1382=0;Q1382;0)</f>
        <v>0</v>
      </c>
      <c r="AB1382" s="108" t="e">
        <f aca="false">IF(U1382=0;"";L1382/U1382-1)</f>
        <v>#NAME?</v>
      </c>
      <c r="AC1382" s="108" t="e">
        <f aca="false">IF(W1382=0;"";L1382/W1382-1)</f>
        <v>#NAME?</v>
      </c>
    </row>
    <row collapsed="false" customFormat="false" customHeight="true" hidden="false" ht="11.25" outlineLevel="0" r="1383"/>
    <row collapsed="false" customFormat="false" customHeight="true" hidden="false" ht="50.1" outlineLevel="0" r="1384">
      <c r="A1384" s="88" t="n">
        <v>249</v>
      </c>
      <c r="B1384" s="88" t="s">
        <v>923</v>
      </c>
      <c r="C1384" s="89" t="s">
        <v>924</v>
      </c>
      <c r="D1384" s="89" t="s">
        <v>93</v>
      </c>
      <c r="E1384" s="90" t="s">
        <v>93</v>
      </c>
      <c r="F1384" s="91" t="s">
        <v>918</v>
      </c>
      <c r="G1384" s="92" t="s">
        <v>925</v>
      </c>
      <c r="H1384" s="93" t="s">
        <v>919</v>
      </c>
      <c r="I1384" s="94" t="s">
        <v>926</v>
      </c>
      <c r="J1384" s="95" t="s">
        <v>98</v>
      </c>
      <c r="K1384" s="96" t="s">
        <v>102</v>
      </c>
      <c r="L1384" s="97" t="n">
        <v>6350</v>
      </c>
      <c r="M1384" s="98" t="n">
        <v>3964</v>
      </c>
      <c r="N1384" s="99" t="s">
        <v>927</v>
      </c>
      <c r="O1384" s="100"/>
      <c r="P1384" s="101"/>
      <c r="Q1384" s="97" t="n">
        <f aca="false">P1384*M1384</f>
        <v>0</v>
      </c>
      <c r="R1384" s="102"/>
      <c r="S1384" s="103" t="n">
        <v>23</v>
      </c>
      <c r="T1384" s="104"/>
      <c r="U1384" s="105" t="e">
        <f aca="false">IF(EXACT(O1384,Y1384),M1384,M1384*(1-'Расчет ПРЕДЗАКАЗ'!$D$10))</f>
        <v>#NAME?</v>
      </c>
      <c r="V1384" s="105" t="e">
        <f aca="false">P1384*U1384</f>
        <v>#NAME?</v>
      </c>
      <c r="W1384" s="105" t="e">
        <f aca="false">IF(EXACT(O1384,Y1384),M1384,M1384*(1-'Расчет Прайс'!$D$10))</f>
        <v>#NAME?</v>
      </c>
      <c r="X1384" s="105" t="e">
        <f aca="false">P1384*W1384</f>
        <v>#NAME?</v>
      </c>
      <c r="Y1384" s="106" t="s">
        <v>101</v>
      </c>
      <c r="Z1384" s="107" t="n">
        <f aca="false">IF(EXACT(O1384;Y1384);Q1384;0)</f>
        <v>0</v>
      </c>
      <c r="AA1384" s="107" t="n">
        <f aca="false">IF(Z1384=0;Q1384;0)</f>
        <v>0</v>
      </c>
      <c r="AB1384" s="108" t="e">
        <f aca="false">IF(U1384=0,"",L1384/U1384-1)</f>
        <v>#NAME?</v>
      </c>
      <c r="AC1384" s="108" t="e">
        <f aca="false">IF(W1384=0,"",L1384/W1384-1)</f>
        <v>#NAME?</v>
      </c>
    </row>
    <row collapsed="false" customFormat="false" customHeight="true" hidden="false" ht="50.1" outlineLevel="0" r="1385">
      <c r="A1385" s="88"/>
      <c r="B1385" s="88"/>
      <c r="C1385" s="89"/>
      <c r="D1385" s="89"/>
      <c r="E1385" s="90"/>
      <c r="F1385" s="91"/>
      <c r="G1385" s="92"/>
      <c r="H1385" s="93"/>
      <c r="I1385" s="94"/>
      <c r="J1385" s="95"/>
      <c r="K1385" s="96" t="s">
        <v>123</v>
      </c>
      <c r="L1385" s="97" t="n">
        <v>6350</v>
      </c>
      <c r="M1385" s="98" t="n">
        <v>3964</v>
      </c>
      <c r="N1385" s="99" t="s">
        <v>928</v>
      </c>
      <c r="O1385" s="100"/>
      <c r="P1385" s="101"/>
      <c r="Q1385" s="97" t="n">
        <f aca="false">P1385*M1385</f>
        <v>0</v>
      </c>
      <c r="R1385" s="102"/>
      <c r="S1385" s="103" t="n">
        <v>1</v>
      </c>
      <c r="T1385" s="109"/>
      <c r="U1385" s="105" t="e">
        <f aca="false">IF(EXACT(O1385,Y1385),M1385,M1385*(1-'Расчет ПРЕДЗАКАЗ'!$D$10))</f>
        <v>#NAME?</v>
      </c>
      <c r="V1385" s="105" t="e">
        <f aca="false">P1385*U1385</f>
        <v>#NAME?</v>
      </c>
      <c r="W1385" s="105" t="e">
        <f aca="false">IF(EXACT(O1385,Y1385),M1385,M1385*(1-'Расчет Прайс'!$D$10))</f>
        <v>#NAME?</v>
      </c>
      <c r="X1385" s="105" t="e">
        <f aca="false">P1385*W1385</f>
        <v>#NAME?</v>
      </c>
      <c r="Y1385" s="106" t="s">
        <v>101</v>
      </c>
      <c r="Z1385" s="107" t="n">
        <f aca="false">IF(EXACT(O1385;Y1385);Q1385;0)</f>
        <v>0</v>
      </c>
      <c r="AA1385" s="107" t="n">
        <f aca="false">IF(Z1385=0;Q1385;0)</f>
        <v>0</v>
      </c>
      <c r="AB1385" s="108" t="e">
        <f aca="false">IF(U1385=0;"";L1385/U1385-1)</f>
        <v>#NAME?</v>
      </c>
      <c r="AC1385" s="108" t="e">
        <f aca="false">IF(W1385=0;"";L1385/W1385-1)</f>
        <v>#NAME?</v>
      </c>
    </row>
    <row collapsed="false" customFormat="false" customHeight="true" hidden="false" ht="50.1" outlineLevel="0" r="1386">
      <c r="A1386" s="88"/>
      <c r="B1386" s="88"/>
      <c r="C1386" s="89"/>
      <c r="D1386" s="89"/>
      <c r="E1386" s="90"/>
      <c r="F1386" s="91"/>
      <c r="G1386" s="92"/>
      <c r="H1386" s="93"/>
      <c r="I1386" s="94"/>
      <c r="J1386" s="95"/>
      <c r="K1386" s="96" t="s">
        <v>104</v>
      </c>
      <c r="L1386" s="97" t="n">
        <v>6350</v>
      </c>
      <c r="M1386" s="98" t="n">
        <v>3964</v>
      </c>
      <c r="N1386" s="99" t="s">
        <v>929</v>
      </c>
      <c r="O1386" s="100"/>
      <c r="P1386" s="101"/>
      <c r="Q1386" s="97" t="n">
        <f aca="false">P1386*M1386</f>
        <v>0</v>
      </c>
      <c r="R1386" s="102"/>
      <c r="S1386" s="103" t="n">
        <v>37</v>
      </c>
      <c r="T1386" s="109"/>
      <c r="U1386" s="105" t="e">
        <f aca="false">IF(EXACT(O1386,Y1386),M1386,M1386*(1-'Расчет ПРЕДЗАКАЗ'!$D$10))</f>
        <v>#NAME?</v>
      </c>
      <c r="V1386" s="105" t="e">
        <f aca="false">P1386*U1386</f>
        <v>#NAME?</v>
      </c>
      <c r="W1386" s="105" t="e">
        <f aca="false">IF(EXACT(O1386,Y1386),M1386,M1386*(1-'Расчет Прайс'!$D$10))</f>
        <v>#NAME?</v>
      </c>
      <c r="X1386" s="105" t="e">
        <f aca="false">P1386*W1386</f>
        <v>#NAME?</v>
      </c>
      <c r="Y1386" s="106" t="s">
        <v>101</v>
      </c>
      <c r="Z1386" s="107" t="n">
        <f aca="false">IF(EXACT(O1386;Y1386);Q1386;0)</f>
        <v>0</v>
      </c>
      <c r="AA1386" s="107" t="n">
        <f aca="false">IF(Z1386=0;Q1386;0)</f>
        <v>0</v>
      </c>
      <c r="AB1386" s="108" t="e">
        <f aca="false">IF(U1386=0;"";L1386/U1386-1)</f>
        <v>#NAME?</v>
      </c>
      <c r="AC1386" s="108" t="e">
        <f aca="false">IF(W1386=0;"";L1386/W1386-1)</f>
        <v>#NAME?</v>
      </c>
    </row>
    <row collapsed="false" customFormat="false" customHeight="true" hidden="false" ht="50.1" outlineLevel="0" r="1387">
      <c r="A1387" s="88"/>
      <c r="B1387" s="88"/>
      <c r="C1387" s="89"/>
      <c r="D1387" s="89"/>
      <c r="E1387" s="90"/>
      <c r="F1387" s="91"/>
      <c r="G1387" s="92"/>
      <c r="H1387" s="93"/>
      <c r="I1387" s="94"/>
      <c r="J1387" s="95"/>
      <c r="K1387" s="96" t="s">
        <v>106</v>
      </c>
      <c r="L1387" s="97" t="n">
        <v>6350</v>
      </c>
      <c r="M1387" s="98" t="n">
        <v>3964</v>
      </c>
      <c r="N1387" s="99" t="s">
        <v>930</v>
      </c>
      <c r="O1387" s="100"/>
      <c r="P1387" s="101"/>
      <c r="Q1387" s="97" t="n">
        <f aca="false">P1387*M1387</f>
        <v>0</v>
      </c>
      <c r="R1387" s="102"/>
      <c r="S1387" s="103" t="n">
        <v>25</v>
      </c>
      <c r="T1387" s="109"/>
      <c r="U1387" s="105" t="e">
        <f aca="false">IF(EXACT(O1387,Y1387),M1387,M1387*(1-'Расчет ПРЕДЗАКАЗ'!$D$10))</f>
        <v>#NAME?</v>
      </c>
      <c r="V1387" s="105" t="e">
        <f aca="false">P1387*U1387</f>
        <v>#NAME?</v>
      </c>
      <c r="W1387" s="105" t="e">
        <f aca="false">IF(EXACT(O1387,Y1387),M1387,M1387*(1-'Расчет Прайс'!$D$10))</f>
        <v>#NAME?</v>
      </c>
      <c r="X1387" s="105" t="e">
        <f aca="false">P1387*W1387</f>
        <v>#NAME?</v>
      </c>
      <c r="Y1387" s="106" t="s">
        <v>101</v>
      </c>
      <c r="Z1387" s="107" t="n">
        <f aca="false">IF(EXACT(O1387;Y1387);Q1387;0)</f>
        <v>0</v>
      </c>
      <c r="AA1387" s="107" t="n">
        <f aca="false">IF(Z1387=0;Q1387;0)</f>
        <v>0</v>
      </c>
      <c r="AB1387" s="108" t="e">
        <f aca="false">IF(U1387=0;"";L1387/U1387-1)</f>
        <v>#NAME?</v>
      </c>
      <c r="AC1387" s="108" t="e">
        <f aca="false">IF(W1387=0;"";L1387/W1387-1)</f>
        <v>#NAME?</v>
      </c>
    </row>
    <row collapsed="false" customFormat="false" customHeight="true" hidden="false" ht="50.1" outlineLevel="0" r="1388">
      <c r="A1388" s="88"/>
      <c r="B1388" s="88"/>
      <c r="C1388" s="89"/>
      <c r="D1388" s="89"/>
      <c r="E1388" s="90"/>
      <c r="F1388" s="91"/>
      <c r="G1388" s="92"/>
      <c r="H1388" s="93"/>
      <c r="I1388" s="94"/>
      <c r="J1388" s="95"/>
      <c r="K1388" s="96" t="s">
        <v>108</v>
      </c>
      <c r="L1388" s="97" t="n">
        <v>6350</v>
      </c>
      <c r="M1388" s="98" t="n">
        <v>3964</v>
      </c>
      <c r="N1388" s="99" t="s">
        <v>931</v>
      </c>
      <c r="O1388" s="100"/>
      <c r="P1388" s="101"/>
      <c r="Q1388" s="97" t="n">
        <f aca="false">P1388*M1388</f>
        <v>0</v>
      </c>
      <c r="R1388" s="102"/>
      <c r="S1388" s="103" t="n">
        <v>15</v>
      </c>
      <c r="T1388" s="109"/>
      <c r="U1388" s="105" t="e">
        <f aca="false">IF(EXACT(O1388,Y1388),M1388,M1388*(1-'Расчет ПРЕДЗАКАЗ'!$D$10))</f>
        <v>#NAME?</v>
      </c>
      <c r="V1388" s="105" t="e">
        <f aca="false">P1388*U1388</f>
        <v>#NAME?</v>
      </c>
      <c r="W1388" s="105" t="e">
        <f aca="false">IF(EXACT(O1388,Y1388),M1388,M1388*(1-'Расчет Прайс'!$D$10))</f>
        <v>#NAME?</v>
      </c>
      <c r="X1388" s="105" t="e">
        <f aca="false">P1388*W1388</f>
        <v>#NAME?</v>
      </c>
      <c r="Y1388" s="106" t="s">
        <v>101</v>
      </c>
      <c r="Z1388" s="107" t="n">
        <f aca="false">IF(EXACT(O1388;Y1388);Q1388;0)</f>
        <v>0</v>
      </c>
      <c r="AA1388" s="107" t="n">
        <f aca="false">IF(Z1388=0;Q1388;0)</f>
        <v>0</v>
      </c>
      <c r="AB1388" s="108" t="e">
        <f aca="false">IF(U1388=0;"";L1388/U1388-1)</f>
        <v>#NAME?</v>
      </c>
      <c r="AC1388" s="108" t="e">
        <f aca="false">IF(W1388=0;"";L1388/W1388-1)</f>
        <v>#NAME?</v>
      </c>
    </row>
    <row collapsed="false" customFormat="false" customHeight="true" hidden="false" ht="50.1" outlineLevel="0" r="1389">
      <c r="A1389" s="88"/>
      <c r="B1389" s="88"/>
      <c r="C1389" s="89"/>
      <c r="D1389" s="89"/>
      <c r="E1389" s="90"/>
      <c r="F1389" s="91"/>
      <c r="G1389" s="92"/>
      <c r="H1389" s="93"/>
      <c r="I1389" s="94"/>
      <c r="J1389" s="95"/>
      <c r="K1389" s="96" t="s">
        <v>110</v>
      </c>
      <c r="L1389" s="97" t="n">
        <v>6350</v>
      </c>
      <c r="M1389" s="98" t="n">
        <v>3964</v>
      </c>
      <c r="N1389" s="99" t="s">
        <v>932</v>
      </c>
      <c r="O1389" s="100"/>
      <c r="P1389" s="101"/>
      <c r="Q1389" s="97" t="n">
        <f aca="false">P1389*M1389</f>
        <v>0</v>
      </c>
      <c r="R1389" s="102"/>
      <c r="S1389" s="103" t="n">
        <v>8</v>
      </c>
      <c r="T1389" s="109"/>
      <c r="U1389" s="105" t="e">
        <f aca="false">IF(EXACT(O1389,Y1389),M1389,M1389*(1-'Расчет ПРЕДЗАКАЗ'!$D$10))</f>
        <v>#NAME?</v>
      </c>
      <c r="V1389" s="105" t="e">
        <f aca="false">P1389*U1389</f>
        <v>#NAME?</v>
      </c>
      <c r="W1389" s="105" t="e">
        <f aca="false">IF(EXACT(O1389,Y1389),M1389,M1389*(1-'Расчет Прайс'!$D$10))</f>
        <v>#NAME?</v>
      </c>
      <c r="X1389" s="105" t="e">
        <f aca="false">P1389*W1389</f>
        <v>#NAME?</v>
      </c>
      <c r="Y1389" s="106" t="s">
        <v>101</v>
      </c>
      <c r="Z1389" s="107" t="n">
        <f aca="false">IF(EXACT(O1389;Y1389);Q1389;0)</f>
        <v>0</v>
      </c>
      <c r="AA1389" s="107" t="n">
        <f aca="false">IF(Z1389=0;Q1389;0)</f>
        <v>0</v>
      </c>
      <c r="AB1389" s="108" t="e">
        <f aca="false">IF(U1389=0;"";L1389/U1389-1)</f>
        <v>#NAME?</v>
      </c>
      <c r="AC1389" s="108" t="e">
        <f aca="false">IF(W1389=0;"";L1389/W1389-1)</f>
        <v>#NAME?</v>
      </c>
    </row>
    <row collapsed="false" customFormat="false" customHeight="true" hidden="false" ht="50.1" outlineLevel="0" r="1390">
      <c r="A1390" s="88"/>
      <c r="B1390" s="88"/>
      <c r="C1390" s="89"/>
      <c r="D1390" s="89"/>
      <c r="E1390" s="90"/>
      <c r="F1390" s="91"/>
      <c r="G1390" s="92"/>
      <c r="H1390" s="93"/>
      <c r="I1390" s="94"/>
      <c r="J1390" s="95"/>
      <c r="K1390" s="96"/>
      <c r="L1390" s="97"/>
      <c r="M1390" s="98"/>
      <c r="N1390" s="99"/>
      <c r="O1390" s="100"/>
      <c r="P1390" s="101"/>
      <c r="Q1390" s="97" t="n">
        <f aca="false">P1390*M1390</f>
        <v>0</v>
      </c>
      <c r="R1390" s="102"/>
      <c r="S1390" s="103"/>
      <c r="T1390" s="109"/>
      <c r="U1390" s="105" t="e">
        <f aca="false">IF(EXACT(O1390,Y1390),M1390,M1390*(1-'Расчет ПРЕДЗАКАЗ'!$D$10))</f>
        <v>#NAME?</v>
      </c>
      <c r="V1390" s="105" t="e">
        <f aca="false">P1390*U1390</f>
        <v>#NAME?</v>
      </c>
      <c r="W1390" s="105" t="e">
        <f aca="false">IF(EXACT(O1390,Y1390),M1390,M1390*(1-'Расчет Прайс'!$D$10))</f>
        <v>#NAME?</v>
      </c>
      <c r="X1390" s="105" t="e">
        <f aca="false">P1390*W1390</f>
        <v>#NAME?</v>
      </c>
      <c r="Y1390" s="106" t="s">
        <v>101</v>
      </c>
      <c r="Z1390" s="107" t="n">
        <f aca="false">IF(EXACT(O1390;Y1390);Q1390;0)</f>
        <v>0</v>
      </c>
      <c r="AA1390" s="107" t="n">
        <f aca="false">IF(Z1390=0;Q1390;0)</f>
        <v>0</v>
      </c>
      <c r="AB1390" s="108" t="e">
        <f aca="false">IF(U1390=0;"";L1390/U1390-1)</f>
        <v>#NAME?</v>
      </c>
      <c r="AC1390" s="108" t="e">
        <f aca="false">IF(W1390=0;"";L1390/W1390-1)</f>
        <v>#NAME?</v>
      </c>
    </row>
    <row collapsed="false" customFormat="false" customHeight="true" hidden="false" ht="50.1" outlineLevel="0" r="1391">
      <c r="A1391" s="88"/>
      <c r="B1391" s="88"/>
      <c r="C1391" s="89"/>
      <c r="D1391" s="89"/>
      <c r="E1391" s="90"/>
      <c r="F1391" s="91"/>
      <c r="G1391" s="92"/>
      <c r="H1391" s="93"/>
      <c r="I1391" s="94"/>
      <c r="J1391" s="95"/>
      <c r="K1391" s="96"/>
      <c r="L1391" s="97"/>
      <c r="M1391" s="98"/>
      <c r="N1391" s="99"/>
      <c r="O1391" s="100"/>
      <c r="P1391" s="101"/>
      <c r="Q1391" s="97" t="n">
        <f aca="false">P1391*M1391</f>
        <v>0</v>
      </c>
      <c r="R1391" s="102"/>
      <c r="S1391" s="103"/>
      <c r="T1391" s="109"/>
      <c r="U1391" s="105" t="e">
        <f aca="false">IF(EXACT(O1391,Y1391),M1391,M1391*(1-'Расчет ПРЕДЗАКАЗ'!$D$10))</f>
        <v>#NAME?</v>
      </c>
      <c r="V1391" s="105" t="e">
        <f aca="false">P1391*U1391</f>
        <v>#NAME?</v>
      </c>
      <c r="W1391" s="105" t="e">
        <f aca="false">IF(EXACT(O1391,Y1391),M1391,M1391*(1-'Расчет Прайс'!$D$10))</f>
        <v>#NAME?</v>
      </c>
      <c r="X1391" s="105" t="e">
        <f aca="false">P1391*W1391</f>
        <v>#NAME?</v>
      </c>
      <c r="Y1391" s="106" t="s">
        <v>101</v>
      </c>
      <c r="Z1391" s="107" t="n">
        <f aca="false">IF(EXACT(O1391;Y1391);Q1391;0)</f>
        <v>0</v>
      </c>
      <c r="AA1391" s="107" t="n">
        <f aca="false">IF(Z1391=0;Q1391;0)</f>
        <v>0</v>
      </c>
      <c r="AB1391" s="108" t="e">
        <f aca="false">IF(U1391=0;"";L1391/U1391-1)</f>
        <v>#NAME?</v>
      </c>
      <c r="AC1391" s="108" t="e">
        <f aca="false">IF(W1391=0;"";L1391/W1391-1)</f>
        <v>#NAME?</v>
      </c>
    </row>
    <row collapsed="false" customFormat="false" customHeight="true" hidden="false" ht="50.1" outlineLevel="0" r="1392">
      <c r="A1392" s="88"/>
      <c r="B1392" s="88"/>
      <c r="C1392" s="89"/>
      <c r="D1392" s="89"/>
      <c r="E1392" s="90"/>
      <c r="F1392" s="91"/>
      <c r="G1392" s="92"/>
      <c r="H1392" s="93"/>
      <c r="I1392" s="94"/>
      <c r="J1392" s="95"/>
      <c r="K1392" s="96"/>
      <c r="L1392" s="97"/>
      <c r="M1392" s="98"/>
      <c r="N1392" s="99"/>
      <c r="O1392" s="100"/>
      <c r="P1392" s="101"/>
      <c r="Q1392" s="97" t="n">
        <f aca="false">P1392*M1392</f>
        <v>0</v>
      </c>
      <c r="R1392" s="102"/>
      <c r="S1392" s="103"/>
      <c r="T1392" s="109"/>
      <c r="U1392" s="105" t="e">
        <f aca="false">IF(EXACT(O1392,Y1392),M1392,M1392*(1-'Расчет ПРЕДЗАКАЗ'!$D$10))</f>
        <v>#NAME?</v>
      </c>
      <c r="V1392" s="105" t="e">
        <f aca="false">P1392*U1392</f>
        <v>#NAME?</v>
      </c>
      <c r="W1392" s="105" t="e">
        <f aca="false">IF(EXACT(O1392,Y1392),M1392,M1392*(1-'Расчет Прайс'!$D$10))</f>
        <v>#NAME?</v>
      </c>
      <c r="X1392" s="105" t="e">
        <f aca="false">P1392*W1392</f>
        <v>#NAME?</v>
      </c>
      <c r="Y1392" s="106" t="s">
        <v>101</v>
      </c>
      <c r="Z1392" s="107" t="n">
        <f aca="false">IF(EXACT(O1392;Y1392);Q1392;0)</f>
        <v>0</v>
      </c>
      <c r="AA1392" s="107" t="n">
        <f aca="false">IF(Z1392=0;Q1392;0)</f>
        <v>0</v>
      </c>
      <c r="AB1392" s="108" t="e">
        <f aca="false">IF(U1392=0;"";L1392/U1392-1)</f>
        <v>#NAME?</v>
      </c>
      <c r="AC1392" s="108" t="e">
        <f aca="false">IF(W1392=0;"";L1392/W1392-1)</f>
        <v>#NAME?</v>
      </c>
    </row>
    <row collapsed="false" customFormat="false" customHeight="true" hidden="false" ht="50.1" outlineLevel="0" r="1393">
      <c r="A1393" s="88"/>
      <c r="B1393" s="88"/>
      <c r="C1393" s="89"/>
      <c r="D1393" s="89"/>
      <c r="E1393" s="90"/>
      <c r="F1393" s="91"/>
      <c r="G1393" s="92"/>
      <c r="H1393" s="93"/>
      <c r="I1393" s="94"/>
      <c r="J1393" s="95"/>
      <c r="K1393" s="96"/>
      <c r="L1393" s="97"/>
      <c r="M1393" s="98"/>
      <c r="N1393" s="112"/>
      <c r="O1393" s="100"/>
      <c r="P1393" s="101"/>
      <c r="Q1393" s="97" t="n">
        <f aca="false">P1393*M1393</f>
        <v>0</v>
      </c>
      <c r="R1393" s="110"/>
      <c r="S1393" s="103"/>
      <c r="T1393" s="111"/>
      <c r="U1393" s="105" t="e">
        <f aca="false">IF(EXACT(O1393,Y1393),M1393,M1393*(1-'Расчет ПРЕДЗАКАЗ'!$D$10))</f>
        <v>#NAME?</v>
      </c>
      <c r="V1393" s="105" t="e">
        <f aca="false">P1393*U1393</f>
        <v>#NAME?</v>
      </c>
      <c r="W1393" s="105" t="e">
        <f aca="false">IF(EXACT(O1393,Y1393),M1393,M1393*(1-'Расчет Прайс'!$D$10))</f>
        <v>#NAME?</v>
      </c>
      <c r="X1393" s="105" t="e">
        <f aca="false">P1393*W1393</f>
        <v>#NAME?</v>
      </c>
      <c r="Y1393" s="106" t="s">
        <v>101</v>
      </c>
      <c r="Z1393" s="107" t="n">
        <f aca="false">IF(EXACT(O1393;Y1393);Q1393;0)</f>
        <v>0</v>
      </c>
      <c r="AA1393" s="107" t="n">
        <f aca="false">IF(Z1393=0;Q1393;0)</f>
        <v>0</v>
      </c>
      <c r="AB1393" s="108" t="e">
        <f aca="false">IF(U1393=0;"";L1393/U1393-1)</f>
        <v>#NAME?</v>
      </c>
      <c r="AC1393" s="108" t="e">
        <f aca="false">IF(W1393=0;"";L1393/W1393-1)</f>
        <v>#NAME?</v>
      </c>
    </row>
    <row collapsed="false" customFormat="false" customHeight="true" hidden="false" ht="50.1" outlineLevel="0" r="1394">
      <c r="A1394" s="88"/>
      <c r="B1394" s="88"/>
      <c r="C1394" s="89"/>
      <c r="D1394" s="89"/>
      <c r="E1394" s="90"/>
      <c r="F1394" s="91"/>
      <c r="G1394" s="92"/>
      <c r="H1394" s="93"/>
      <c r="I1394" s="94"/>
      <c r="J1394" s="95"/>
      <c r="K1394" s="96"/>
      <c r="L1394" s="97"/>
      <c r="M1394" s="98"/>
      <c r="N1394" s="112"/>
      <c r="O1394" s="100"/>
      <c r="P1394" s="101"/>
      <c r="Q1394" s="97" t="n">
        <f aca="false">P1394*M1394</f>
        <v>0</v>
      </c>
      <c r="R1394" s="110"/>
      <c r="S1394" s="103"/>
      <c r="T1394" s="111"/>
      <c r="U1394" s="105" t="e">
        <f aca="false">IF(EXACT(O1394,Y1394),M1394,M1394*(1-'Расчет ПРЕДЗАКАЗ'!$D$10))</f>
        <v>#NAME?</v>
      </c>
      <c r="V1394" s="105" t="e">
        <f aca="false">P1394*U1394</f>
        <v>#NAME?</v>
      </c>
      <c r="W1394" s="105" t="e">
        <f aca="false">IF(EXACT(O1394,Y1394),M1394,M1394*(1-'Расчет Прайс'!$D$10))</f>
        <v>#NAME?</v>
      </c>
      <c r="X1394" s="105" t="e">
        <f aca="false">P1394*W1394</f>
        <v>#NAME?</v>
      </c>
      <c r="Y1394" s="106" t="s">
        <v>101</v>
      </c>
      <c r="Z1394" s="107" t="n">
        <f aca="false">IF(EXACT(O1394;Y1394);Q1394;0)</f>
        <v>0</v>
      </c>
      <c r="AA1394" s="107" t="n">
        <f aca="false">IF(Z1394=0;Q1394;0)</f>
        <v>0</v>
      </c>
      <c r="AB1394" s="108" t="e">
        <f aca="false">IF(U1394=0;"";L1394/U1394-1)</f>
        <v>#NAME?</v>
      </c>
      <c r="AC1394" s="108" t="e">
        <f aca="false">IF(W1394=0;"";L1394/W1394-1)</f>
        <v>#NAME?</v>
      </c>
    </row>
    <row collapsed="false" customFormat="false" customHeight="true" hidden="false" ht="50.1" outlineLevel="0" r="1395">
      <c r="A1395" s="88"/>
      <c r="B1395" s="88"/>
      <c r="C1395" s="89"/>
      <c r="D1395" s="89"/>
      <c r="E1395" s="90"/>
      <c r="F1395" s="91"/>
      <c r="G1395" s="92"/>
      <c r="H1395" s="93"/>
      <c r="I1395" s="94"/>
      <c r="J1395" s="95"/>
      <c r="K1395" s="96"/>
      <c r="L1395" s="97"/>
      <c r="M1395" s="98"/>
      <c r="N1395" s="110"/>
      <c r="O1395" s="100"/>
      <c r="P1395" s="101"/>
      <c r="Q1395" s="97" t="n">
        <f aca="false">P1395*M1395</f>
        <v>0</v>
      </c>
      <c r="R1395" s="110"/>
      <c r="S1395" s="103"/>
      <c r="T1395" s="111"/>
      <c r="U1395" s="105" t="e">
        <f aca="false">IF(EXACT(O1395,Y1395),M1395,M1395*(1-'Расчет ПРЕДЗАКАЗ'!$D$10))</f>
        <v>#NAME?</v>
      </c>
      <c r="V1395" s="105" t="e">
        <f aca="false">P1395*U1395</f>
        <v>#NAME?</v>
      </c>
      <c r="W1395" s="105" t="e">
        <f aca="false">IF(EXACT(O1395,Y1395),M1395,M1395*(1-'Расчет Прайс'!$D$10))</f>
        <v>#NAME?</v>
      </c>
      <c r="X1395" s="105" t="e">
        <f aca="false">P1395*W1395</f>
        <v>#NAME?</v>
      </c>
      <c r="Y1395" s="106" t="s">
        <v>101</v>
      </c>
      <c r="Z1395" s="107" t="n">
        <f aca="false">IF(EXACT(O1395;Y1395);Q1395;0)</f>
        <v>0</v>
      </c>
      <c r="AA1395" s="107" t="n">
        <f aca="false">IF(Z1395=0;Q1395;0)</f>
        <v>0</v>
      </c>
      <c r="AB1395" s="108" t="e">
        <f aca="false">IF(U1395=0;"";L1395/U1395-1)</f>
        <v>#NAME?</v>
      </c>
      <c r="AC1395" s="108" t="e">
        <f aca="false">IF(W1395=0;"";L1395/W1395-1)</f>
        <v>#NAME?</v>
      </c>
    </row>
    <row collapsed="false" customFormat="false" customHeight="true" hidden="false" ht="50.1" outlineLevel="0" r="1396">
      <c r="A1396" s="88"/>
      <c r="B1396" s="88"/>
      <c r="C1396" s="89"/>
      <c r="D1396" s="89"/>
      <c r="E1396" s="90"/>
      <c r="F1396" s="91"/>
      <c r="G1396" s="92"/>
      <c r="H1396" s="93"/>
      <c r="I1396" s="94"/>
      <c r="J1396" s="95"/>
      <c r="K1396" s="96"/>
      <c r="L1396" s="97"/>
      <c r="M1396" s="98"/>
      <c r="N1396" s="110"/>
      <c r="O1396" s="100"/>
      <c r="P1396" s="101"/>
      <c r="Q1396" s="97" t="n">
        <f aca="false">P1396*M1396</f>
        <v>0</v>
      </c>
      <c r="R1396" s="110"/>
      <c r="S1396" s="103"/>
      <c r="T1396" s="111"/>
      <c r="U1396" s="105" t="e">
        <f aca="false">IF(EXACT(O1396,Y1396),M1396,M1396*(1-'Расчет ПРЕДЗАКАЗ'!$D$10))</f>
        <v>#NAME?</v>
      </c>
      <c r="V1396" s="105" t="e">
        <f aca="false">P1396*U1396</f>
        <v>#NAME?</v>
      </c>
      <c r="W1396" s="105" t="e">
        <f aca="false">IF(EXACT(O1396,Y1396),M1396,M1396*(1-'Расчет Прайс'!$D$10))</f>
        <v>#NAME?</v>
      </c>
      <c r="X1396" s="105" t="e">
        <f aca="false">P1396*W1396</f>
        <v>#NAME?</v>
      </c>
      <c r="Y1396" s="106" t="s">
        <v>101</v>
      </c>
      <c r="Z1396" s="107" t="n">
        <f aca="false">IF(EXACT(O1396;Y1396);Q1396;0)</f>
        <v>0</v>
      </c>
      <c r="AA1396" s="107" t="n">
        <f aca="false">IF(Z1396=0;Q1396;0)</f>
        <v>0</v>
      </c>
      <c r="AB1396" s="108" t="e">
        <f aca="false">IF(U1396=0;"";L1396/U1396-1)</f>
        <v>#NAME?</v>
      </c>
      <c r="AC1396" s="108" t="e">
        <f aca="false">IF(W1396=0;"";L1396/W1396-1)</f>
        <v>#NAME?</v>
      </c>
    </row>
    <row collapsed="false" customFormat="false" customHeight="true" hidden="false" ht="50.1" outlineLevel="0" r="1397">
      <c r="A1397" s="88"/>
      <c r="B1397" s="88"/>
      <c r="C1397" s="89"/>
      <c r="D1397" s="89"/>
      <c r="E1397" s="90"/>
      <c r="F1397" s="91"/>
      <c r="G1397" s="92"/>
      <c r="H1397" s="93"/>
      <c r="I1397" s="94"/>
      <c r="J1397" s="95"/>
      <c r="K1397" s="96"/>
      <c r="L1397" s="97"/>
      <c r="M1397" s="98"/>
      <c r="N1397" s="110"/>
      <c r="O1397" s="100"/>
      <c r="P1397" s="101"/>
      <c r="Q1397" s="97" t="n">
        <f aca="false">P1397*M1397</f>
        <v>0</v>
      </c>
      <c r="R1397" s="110"/>
      <c r="S1397" s="103"/>
      <c r="T1397" s="111"/>
      <c r="U1397" s="105" t="e">
        <f aca="false">IF(EXACT(O1397,Y1397),M1397,M1397*(1-'Расчет ПРЕДЗАКАЗ'!$D$10))</f>
        <v>#NAME?</v>
      </c>
      <c r="V1397" s="105" t="e">
        <f aca="false">P1397*U1397</f>
        <v>#NAME?</v>
      </c>
      <c r="W1397" s="105" t="e">
        <f aca="false">IF(EXACT(O1397,Y1397),M1397,M1397*(1-'Расчет Прайс'!$D$10))</f>
        <v>#NAME?</v>
      </c>
      <c r="X1397" s="105" t="e">
        <f aca="false">P1397*W1397</f>
        <v>#NAME?</v>
      </c>
      <c r="Y1397" s="106" t="s">
        <v>101</v>
      </c>
      <c r="Z1397" s="107" t="n">
        <f aca="false">IF(EXACT(O1397;Y1397);Q1397;0)</f>
        <v>0</v>
      </c>
      <c r="AA1397" s="107" t="n">
        <f aca="false">IF(Z1397=0;Q1397;0)</f>
        <v>0</v>
      </c>
      <c r="AB1397" s="108" t="e">
        <f aca="false">IF(U1397=0;"";L1397/U1397-1)</f>
        <v>#NAME?</v>
      </c>
      <c r="AC1397" s="108" t="e">
        <f aca="false">IF(W1397=0;"";L1397/W1397-1)</f>
        <v>#NAME?</v>
      </c>
    </row>
    <row collapsed="false" customFormat="false" customHeight="true" hidden="false" ht="50.1" outlineLevel="0" r="1398">
      <c r="A1398" s="88"/>
      <c r="B1398" s="88"/>
      <c r="C1398" s="89"/>
      <c r="D1398" s="89"/>
      <c r="E1398" s="90"/>
      <c r="F1398" s="91"/>
      <c r="G1398" s="92"/>
      <c r="H1398" s="93"/>
      <c r="I1398" s="94"/>
      <c r="J1398" s="95"/>
      <c r="K1398" s="96"/>
      <c r="L1398" s="97"/>
      <c r="M1398" s="98"/>
      <c r="N1398" s="110"/>
      <c r="O1398" s="100"/>
      <c r="P1398" s="101"/>
      <c r="Q1398" s="97" t="n">
        <f aca="false">P1398*M1398</f>
        <v>0</v>
      </c>
      <c r="R1398" s="110"/>
      <c r="S1398" s="103"/>
      <c r="T1398" s="111"/>
      <c r="U1398" s="105" t="e">
        <f aca="false">IF(EXACT(O1398,Y1398),M1398,M1398*(1-'Расчет ПРЕДЗАКАЗ'!$D$10))</f>
        <v>#NAME?</v>
      </c>
      <c r="V1398" s="105" t="e">
        <f aca="false">P1398*U1398</f>
        <v>#NAME?</v>
      </c>
      <c r="W1398" s="105" t="e">
        <f aca="false">IF(EXACT(O1398,Y1398),M1398,M1398*(1-'Расчет Прайс'!$D$10))</f>
        <v>#NAME?</v>
      </c>
      <c r="X1398" s="105" t="e">
        <f aca="false">P1398*W1398</f>
        <v>#NAME?</v>
      </c>
      <c r="Y1398" s="106" t="s">
        <v>101</v>
      </c>
      <c r="Z1398" s="107" t="n">
        <f aca="false">IF(EXACT(O1398;Y1398);Q1398;0)</f>
        <v>0</v>
      </c>
      <c r="AA1398" s="107" t="n">
        <f aca="false">IF(Z1398=0;Q1398;0)</f>
        <v>0</v>
      </c>
      <c r="AB1398" s="108" t="e">
        <f aca="false">IF(U1398=0;"";L1398/U1398-1)</f>
        <v>#NAME?</v>
      </c>
      <c r="AC1398" s="108" t="e">
        <f aca="false">IF(W1398=0;"";L1398/W1398-1)</f>
        <v>#NAME?</v>
      </c>
    </row>
    <row collapsed="false" customFormat="false" customHeight="true" hidden="false" ht="11.25" outlineLevel="0" r="1399"/>
    <row collapsed="false" customFormat="false" customHeight="true" hidden="false" ht="50.1" outlineLevel="0" r="1400">
      <c r="A1400" s="88" t="n">
        <v>250</v>
      </c>
      <c r="B1400" s="88" t="s">
        <v>933</v>
      </c>
      <c r="C1400" s="89" t="s">
        <v>934</v>
      </c>
      <c r="D1400" s="89" t="s">
        <v>93</v>
      </c>
      <c r="E1400" s="90" t="s">
        <v>93</v>
      </c>
      <c r="F1400" s="91" t="s">
        <v>935</v>
      </c>
      <c r="G1400" s="92" t="s">
        <v>936</v>
      </c>
      <c r="H1400" s="93"/>
      <c r="I1400" s="94" t="s">
        <v>937</v>
      </c>
      <c r="J1400" s="95" t="s">
        <v>98</v>
      </c>
      <c r="K1400" s="96" t="s">
        <v>645</v>
      </c>
      <c r="L1400" s="97" t="n">
        <v>690</v>
      </c>
      <c r="M1400" s="98" t="n">
        <v>381</v>
      </c>
      <c r="N1400" s="99" t="s">
        <v>938</v>
      </c>
      <c r="O1400" s="100"/>
      <c r="P1400" s="101"/>
      <c r="Q1400" s="97" t="n">
        <f aca="false">P1400*M1400</f>
        <v>0</v>
      </c>
      <c r="R1400" s="102"/>
      <c r="S1400" s="103" t="n">
        <v>1</v>
      </c>
      <c r="T1400" s="104"/>
      <c r="U1400" s="105" t="e">
        <f aca="false">IF(EXACT(O1400,Y1400),M1400,M1400*(1-'Расчет ПРЕДЗАКАЗ'!$D$10))</f>
        <v>#NAME?</v>
      </c>
      <c r="V1400" s="105" t="e">
        <f aca="false">P1400*U1400</f>
        <v>#NAME?</v>
      </c>
      <c r="W1400" s="105" t="e">
        <f aca="false">IF(EXACT(O1400,Y1400),M1400,M1400*(1-'Расчет Прайс'!$D$10))</f>
        <v>#NAME?</v>
      </c>
      <c r="X1400" s="105" t="e">
        <f aca="false">P1400*W1400</f>
        <v>#NAME?</v>
      </c>
      <c r="Y1400" s="106" t="s">
        <v>101</v>
      </c>
      <c r="Z1400" s="107" t="n">
        <f aca="false">IF(EXACT(O1400;Y1400);Q1400;0)</f>
        <v>0</v>
      </c>
      <c r="AA1400" s="107" t="n">
        <f aca="false">IF(Z1400=0;Q1400;0)</f>
        <v>0</v>
      </c>
      <c r="AB1400" s="108" t="e">
        <f aca="false">IF(U1400=0,"",L1400/U1400-1)</f>
        <v>#NAME?</v>
      </c>
      <c r="AC1400" s="108" t="e">
        <f aca="false">IF(W1400=0,"",L1400/W1400-1)</f>
        <v>#NAME?</v>
      </c>
    </row>
    <row collapsed="false" customFormat="false" customHeight="true" hidden="false" ht="50.1" outlineLevel="0" r="1401">
      <c r="A1401" s="88"/>
      <c r="B1401" s="88"/>
      <c r="C1401" s="89"/>
      <c r="D1401" s="89"/>
      <c r="E1401" s="90"/>
      <c r="F1401" s="91"/>
      <c r="G1401" s="92"/>
      <c r="H1401" s="93"/>
      <c r="I1401" s="94"/>
      <c r="J1401" s="95"/>
      <c r="K1401" s="96"/>
      <c r="L1401" s="97"/>
      <c r="M1401" s="98"/>
      <c r="N1401" s="99"/>
      <c r="O1401" s="100"/>
      <c r="P1401" s="101"/>
      <c r="Q1401" s="97" t="n">
        <f aca="false">P1401*M1401</f>
        <v>0</v>
      </c>
      <c r="R1401" s="102"/>
      <c r="S1401" s="103"/>
      <c r="T1401" s="109"/>
      <c r="U1401" s="105" t="e">
        <f aca="false">IF(EXACT(O1401,Y1401),M1401,M1401*(1-'Расчет ПРЕДЗАКАЗ'!$D$10))</f>
        <v>#NAME?</v>
      </c>
      <c r="V1401" s="105" t="e">
        <f aca="false">P1401*U1401</f>
        <v>#NAME?</v>
      </c>
      <c r="W1401" s="105" t="e">
        <f aca="false">IF(EXACT(O1401,Y1401),M1401,M1401*(1-'Расчет Прайс'!$D$10))</f>
        <v>#NAME?</v>
      </c>
      <c r="X1401" s="105" t="e">
        <f aca="false">P1401*W1401</f>
        <v>#NAME?</v>
      </c>
      <c r="Y1401" s="106" t="s">
        <v>101</v>
      </c>
      <c r="Z1401" s="107" t="n">
        <f aca="false">IF(EXACT(O1401;Y1401);Q1401;0)</f>
        <v>0</v>
      </c>
      <c r="AA1401" s="107" t="n">
        <f aca="false">IF(Z1401=0;Q1401;0)</f>
        <v>0</v>
      </c>
      <c r="AB1401" s="108" t="e">
        <f aca="false">IF(U1401=0;"";L1401/U1401-1)</f>
        <v>#NAME?</v>
      </c>
      <c r="AC1401" s="108" t="e">
        <f aca="false">IF(W1401=0;"";L1401/W1401-1)</f>
        <v>#NAME?</v>
      </c>
    </row>
    <row collapsed="false" customFormat="false" customHeight="true" hidden="false" ht="50.1" outlineLevel="0" r="1402">
      <c r="A1402" s="88"/>
      <c r="B1402" s="88"/>
      <c r="C1402" s="89"/>
      <c r="D1402" s="89"/>
      <c r="E1402" s="90"/>
      <c r="F1402" s="91"/>
      <c r="G1402" s="92"/>
      <c r="H1402" s="93"/>
      <c r="I1402" s="94"/>
      <c r="J1402" s="95"/>
      <c r="K1402" s="96"/>
      <c r="L1402" s="97"/>
      <c r="M1402" s="98"/>
      <c r="N1402" s="99"/>
      <c r="O1402" s="100"/>
      <c r="P1402" s="101"/>
      <c r="Q1402" s="97" t="n">
        <f aca="false">P1402*M1402</f>
        <v>0</v>
      </c>
      <c r="R1402" s="102"/>
      <c r="S1402" s="103"/>
      <c r="T1402" s="109"/>
      <c r="U1402" s="105" t="e">
        <f aca="false">IF(EXACT(O1402,Y1402),M1402,M1402*(1-'Расчет ПРЕДЗАКАЗ'!$D$10))</f>
        <v>#NAME?</v>
      </c>
      <c r="V1402" s="105" t="e">
        <f aca="false">P1402*U1402</f>
        <v>#NAME?</v>
      </c>
      <c r="W1402" s="105" t="e">
        <f aca="false">IF(EXACT(O1402,Y1402),M1402,M1402*(1-'Расчет Прайс'!$D$10))</f>
        <v>#NAME?</v>
      </c>
      <c r="X1402" s="105" t="e">
        <f aca="false">P1402*W1402</f>
        <v>#NAME?</v>
      </c>
      <c r="Y1402" s="106" t="s">
        <v>101</v>
      </c>
      <c r="Z1402" s="107" t="n">
        <f aca="false">IF(EXACT(O1402;Y1402);Q1402;0)</f>
        <v>0</v>
      </c>
      <c r="AA1402" s="107" t="n">
        <f aca="false">IF(Z1402=0;Q1402;0)</f>
        <v>0</v>
      </c>
      <c r="AB1402" s="108" t="e">
        <f aca="false">IF(U1402=0;"";L1402/U1402-1)</f>
        <v>#NAME?</v>
      </c>
      <c r="AC1402" s="108" t="e">
        <f aca="false">IF(W1402=0;"";L1402/W1402-1)</f>
        <v>#NAME?</v>
      </c>
    </row>
    <row collapsed="false" customFormat="false" customHeight="true" hidden="false" ht="50.1" outlineLevel="0" r="1403">
      <c r="A1403" s="88"/>
      <c r="B1403" s="88"/>
      <c r="C1403" s="89"/>
      <c r="D1403" s="89"/>
      <c r="E1403" s="90"/>
      <c r="F1403" s="91"/>
      <c r="G1403" s="92"/>
      <c r="H1403" s="93"/>
      <c r="I1403" s="94"/>
      <c r="J1403" s="95"/>
      <c r="K1403" s="96"/>
      <c r="L1403" s="97"/>
      <c r="M1403" s="98"/>
      <c r="N1403" s="99"/>
      <c r="O1403" s="100"/>
      <c r="P1403" s="101"/>
      <c r="Q1403" s="97" t="n">
        <f aca="false">P1403*M1403</f>
        <v>0</v>
      </c>
      <c r="R1403" s="102"/>
      <c r="S1403" s="103"/>
      <c r="T1403" s="109"/>
      <c r="U1403" s="105" t="e">
        <f aca="false">IF(EXACT(O1403,Y1403),M1403,M1403*(1-'Расчет ПРЕДЗАКАЗ'!$D$10))</f>
        <v>#NAME?</v>
      </c>
      <c r="V1403" s="105" t="e">
        <f aca="false">P1403*U1403</f>
        <v>#NAME?</v>
      </c>
      <c r="W1403" s="105" t="e">
        <f aca="false">IF(EXACT(O1403,Y1403),M1403,M1403*(1-'Расчет Прайс'!$D$10))</f>
        <v>#NAME?</v>
      </c>
      <c r="X1403" s="105" t="e">
        <f aca="false">P1403*W1403</f>
        <v>#NAME?</v>
      </c>
      <c r="Y1403" s="106" t="s">
        <v>101</v>
      </c>
      <c r="Z1403" s="107" t="n">
        <f aca="false">IF(EXACT(O1403;Y1403);Q1403;0)</f>
        <v>0</v>
      </c>
      <c r="AA1403" s="107" t="n">
        <f aca="false">IF(Z1403=0;Q1403;0)</f>
        <v>0</v>
      </c>
      <c r="AB1403" s="108" t="e">
        <f aca="false">IF(U1403=0;"";L1403/U1403-1)</f>
        <v>#NAME?</v>
      </c>
      <c r="AC1403" s="108" t="e">
        <f aca="false">IF(W1403=0;"";L1403/W1403-1)</f>
        <v>#NAME?</v>
      </c>
    </row>
    <row collapsed="false" customFormat="false" customHeight="true" hidden="false" ht="50.1" outlineLevel="0" r="1404">
      <c r="A1404" s="88"/>
      <c r="B1404" s="88"/>
      <c r="C1404" s="89"/>
      <c r="D1404" s="89"/>
      <c r="E1404" s="90"/>
      <c r="F1404" s="91"/>
      <c r="G1404" s="92"/>
      <c r="H1404" s="93"/>
      <c r="I1404" s="94"/>
      <c r="J1404" s="95"/>
      <c r="K1404" s="96"/>
      <c r="L1404" s="97"/>
      <c r="M1404" s="98"/>
      <c r="N1404" s="99"/>
      <c r="O1404" s="100"/>
      <c r="P1404" s="101"/>
      <c r="Q1404" s="97" t="n">
        <f aca="false">P1404*M1404</f>
        <v>0</v>
      </c>
      <c r="R1404" s="102"/>
      <c r="S1404" s="103"/>
      <c r="T1404" s="109"/>
      <c r="U1404" s="105" t="e">
        <f aca="false">IF(EXACT(O1404,Y1404),M1404,M1404*(1-'Расчет ПРЕДЗАКАЗ'!$D$10))</f>
        <v>#NAME?</v>
      </c>
      <c r="V1404" s="105" t="e">
        <f aca="false">P1404*U1404</f>
        <v>#NAME?</v>
      </c>
      <c r="W1404" s="105" t="e">
        <f aca="false">IF(EXACT(O1404,Y1404),M1404,M1404*(1-'Расчет Прайс'!$D$10))</f>
        <v>#NAME?</v>
      </c>
      <c r="X1404" s="105" t="e">
        <f aca="false">P1404*W1404</f>
        <v>#NAME?</v>
      </c>
      <c r="Y1404" s="106" t="s">
        <v>101</v>
      </c>
      <c r="Z1404" s="107" t="n">
        <f aca="false">IF(EXACT(O1404;Y1404);Q1404;0)</f>
        <v>0</v>
      </c>
      <c r="AA1404" s="107" t="n">
        <f aca="false">IF(Z1404=0;Q1404;0)</f>
        <v>0</v>
      </c>
      <c r="AB1404" s="108" t="e">
        <f aca="false">IF(U1404=0;"";L1404/U1404-1)</f>
        <v>#NAME?</v>
      </c>
      <c r="AC1404" s="108" t="e">
        <f aca="false">IF(W1404=0;"";L1404/W1404-1)</f>
        <v>#NAME?</v>
      </c>
    </row>
    <row collapsed="false" customFormat="false" customHeight="true" hidden="false" ht="50.1" outlineLevel="0" r="1405">
      <c r="A1405" s="88"/>
      <c r="B1405" s="88"/>
      <c r="C1405" s="89"/>
      <c r="D1405" s="89"/>
      <c r="E1405" s="90"/>
      <c r="F1405" s="91"/>
      <c r="G1405" s="92"/>
      <c r="H1405" s="93"/>
      <c r="I1405" s="94"/>
      <c r="J1405" s="95"/>
      <c r="K1405" s="96"/>
      <c r="L1405" s="97"/>
      <c r="M1405" s="98"/>
      <c r="N1405" s="99"/>
      <c r="O1405" s="100"/>
      <c r="P1405" s="101"/>
      <c r="Q1405" s="97" t="n">
        <f aca="false">P1405*M1405</f>
        <v>0</v>
      </c>
      <c r="R1405" s="102"/>
      <c r="S1405" s="103"/>
      <c r="T1405" s="109"/>
      <c r="U1405" s="105" t="e">
        <f aca="false">IF(EXACT(O1405,Y1405),M1405,M1405*(1-'Расчет ПРЕДЗАКАЗ'!$D$10))</f>
        <v>#NAME?</v>
      </c>
      <c r="V1405" s="105" t="e">
        <f aca="false">P1405*U1405</f>
        <v>#NAME?</v>
      </c>
      <c r="W1405" s="105" t="e">
        <f aca="false">IF(EXACT(O1405,Y1405),M1405,M1405*(1-'Расчет Прайс'!$D$10))</f>
        <v>#NAME?</v>
      </c>
      <c r="X1405" s="105" t="e">
        <f aca="false">P1405*W1405</f>
        <v>#NAME?</v>
      </c>
      <c r="Y1405" s="106" t="s">
        <v>101</v>
      </c>
      <c r="Z1405" s="107" t="n">
        <f aca="false">IF(EXACT(O1405;Y1405);Q1405;0)</f>
        <v>0</v>
      </c>
      <c r="AA1405" s="107" t="n">
        <f aca="false">IF(Z1405=0;Q1405;0)</f>
        <v>0</v>
      </c>
      <c r="AB1405" s="108" t="e">
        <f aca="false">IF(U1405=0;"";L1405/U1405-1)</f>
        <v>#NAME?</v>
      </c>
      <c r="AC1405" s="108" t="e">
        <f aca="false">IF(W1405=0;"";L1405/W1405-1)</f>
        <v>#NAME?</v>
      </c>
    </row>
    <row collapsed="false" customFormat="false" customHeight="true" hidden="false" ht="50.1" outlineLevel="0" r="1406">
      <c r="A1406" s="88"/>
      <c r="B1406" s="88"/>
      <c r="C1406" s="89"/>
      <c r="D1406" s="89"/>
      <c r="E1406" s="90"/>
      <c r="F1406" s="91"/>
      <c r="G1406" s="92"/>
      <c r="H1406" s="93"/>
      <c r="I1406" s="94"/>
      <c r="J1406" s="95"/>
      <c r="K1406" s="96"/>
      <c r="L1406" s="97"/>
      <c r="M1406" s="98"/>
      <c r="N1406" s="99"/>
      <c r="O1406" s="100"/>
      <c r="P1406" s="101"/>
      <c r="Q1406" s="97" t="n">
        <f aca="false">P1406*M1406</f>
        <v>0</v>
      </c>
      <c r="R1406" s="102"/>
      <c r="S1406" s="103"/>
      <c r="T1406" s="109"/>
      <c r="U1406" s="105" t="e">
        <f aca="false">IF(EXACT(O1406,Y1406),M1406,M1406*(1-'Расчет ПРЕДЗАКАЗ'!$D$10))</f>
        <v>#NAME?</v>
      </c>
      <c r="V1406" s="105" t="e">
        <f aca="false">P1406*U1406</f>
        <v>#NAME?</v>
      </c>
      <c r="W1406" s="105" t="e">
        <f aca="false">IF(EXACT(O1406,Y1406),M1406,M1406*(1-'Расчет Прайс'!$D$10))</f>
        <v>#NAME?</v>
      </c>
      <c r="X1406" s="105" t="e">
        <f aca="false">P1406*W1406</f>
        <v>#NAME?</v>
      </c>
      <c r="Y1406" s="106" t="s">
        <v>101</v>
      </c>
      <c r="Z1406" s="107" t="n">
        <f aca="false">IF(EXACT(O1406;Y1406);Q1406;0)</f>
        <v>0</v>
      </c>
      <c r="AA1406" s="107" t="n">
        <f aca="false">IF(Z1406=0;Q1406;0)</f>
        <v>0</v>
      </c>
      <c r="AB1406" s="108" t="e">
        <f aca="false">IF(U1406=0;"";L1406/U1406-1)</f>
        <v>#NAME?</v>
      </c>
      <c r="AC1406" s="108" t="e">
        <f aca="false">IF(W1406=0;"";L1406/W1406-1)</f>
        <v>#NAME?</v>
      </c>
    </row>
    <row collapsed="false" customFormat="false" customHeight="true" hidden="false" ht="50.1" outlineLevel="0" r="1407">
      <c r="A1407" s="88"/>
      <c r="B1407" s="88"/>
      <c r="C1407" s="89"/>
      <c r="D1407" s="89"/>
      <c r="E1407" s="90"/>
      <c r="F1407" s="91"/>
      <c r="G1407" s="92"/>
      <c r="H1407" s="93"/>
      <c r="I1407" s="94"/>
      <c r="J1407" s="95"/>
      <c r="K1407" s="96"/>
      <c r="L1407" s="97"/>
      <c r="M1407" s="98"/>
      <c r="N1407" s="99"/>
      <c r="O1407" s="100"/>
      <c r="P1407" s="101"/>
      <c r="Q1407" s="97" t="n">
        <f aca="false">P1407*M1407</f>
        <v>0</v>
      </c>
      <c r="R1407" s="102"/>
      <c r="S1407" s="103"/>
      <c r="T1407" s="109"/>
      <c r="U1407" s="105" t="e">
        <f aca="false">IF(EXACT(O1407,Y1407),M1407,M1407*(1-'Расчет ПРЕДЗАКАЗ'!$D$10))</f>
        <v>#NAME?</v>
      </c>
      <c r="V1407" s="105" t="e">
        <f aca="false">P1407*U1407</f>
        <v>#NAME?</v>
      </c>
      <c r="W1407" s="105" t="e">
        <f aca="false">IF(EXACT(O1407,Y1407),M1407,M1407*(1-'Расчет Прайс'!$D$10))</f>
        <v>#NAME?</v>
      </c>
      <c r="X1407" s="105" t="e">
        <f aca="false">P1407*W1407</f>
        <v>#NAME?</v>
      </c>
      <c r="Y1407" s="106" t="s">
        <v>101</v>
      </c>
      <c r="Z1407" s="107" t="n">
        <f aca="false">IF(EXACT(O1407;Y1407);Q1407;0)</f>
        <v>0</v>
      </c>
      <c r="AA1407" s="107" t="n">
        <f aca="false">IF(Z1407=0;Q1407;0)</f>
        <v>0</v>
      </c>
      <c r="AB1407" s="108" t="e">
        <f aca="false">IF(U1407=0;"";L1407/U1407-1)</f>
        <v>#NAME?</v>
      </c>
      <c r="AC1407" s="108" t="e">
        <f aca="false">IF(W1407=0;"";L1407/W1407-1)</f>
        <v>#NAME?</v>
      </c>
    </row>
    <row collapsed="false" customFormat="false" customHeight="true" hidden="false" ht="50.1" outlineLevel="0" r="1408">
      <c r="A1408" s="88"/>
      <c r="B1408" s="88"/>
      <c r="C1408" s="89"/>
      <c r="D1408" s="89"/>
      <c r="E1408" s="90"/>
      <c r="F1408" s="91"/>
      <c r="G1408" s="92"/>
      <c r="H1408" s="93"/>
      <c r="I1408" s="94"/>
      <c r="J1408" s="95"/>
      <c r="K1408" s="96"/>
      <c r="L1408" s="97"/>
      <c r="M1408" s="98"/>
      <c r="N1408" s="99"/>
      <c r="O1408" s="100"/>
      <c r="P1408" s="101"/>
      <c r="Q1408" s="97" t="n">
        <f aca="false">P1408*M1408</f>
        <v>0</v>
      </c>
      <c r="R1408" s="102"/>
      <c r="S1408" s="103"/>
      <c r="T1408" s="109"/>
      <c r="U1408" s="105" t="e">
        <f aca="false">IF(EXACT(O1408,Y1408),M1408,M1408*(1-'Расчет ПРЕДЗАКАЗ'!$D$10))</f>
        <v>#NAME?</v>
      </c>
      <c r="V1408" s="105" t="e">
        <f aca="false">P1408*U1408</f>
        <v>#NAME?</v>
      </c>
      <c r="W1408" s="105" t="e">
        <f aca="false">IF(EXACT(O1408,Y1408),M1408,M1408*(1-'Расчет Прайс'!$D$10))</f>
        <v>#NAME?</v>
      </c>
      <c r="X1408" s="105" t="e">
        <f aca="false">P1408*W1408</f>
        <v>#NAME?</v>
      </c>
      <c r="Y1408" s="106" t="s">
        <v>101</v>
      </c>
      <c r="Z1408" s="107" t="n">
        <f aca="false">IF(EXACT(O1408;Y1408);Q1408;0)</f>
        <v>0</v>
      </c>
      <c r="AA1408" s="107" t="n">
        <f aca="false">IF(Z1408=0;Q1408;0)</f>
        <v>0</v>
      </c>
      <c r="AB1408" s="108" t="e">
        <f aca="false">IF(U1408=0;"";L1408/U1408-1)</f>
        <v>#NAME?</v>
      </c>
      <c r="AC1408" s="108" t="e">
        <f aca="false">IF(W1408=0;"";L1408/W1408-1)</f>
        <v>#NAME?</v>
      </c>
    </row>
    <row collapsed="false" customFormat="false" customHeight="true" hidden="false" ht="50.1" outlineLevel="0" r="1409">
      <c r="A1409" s="88"/>
      <c r="B1409" s="88"/>
      <c r="C1409" s="89"/>
      <c r="D1409" s="89"/>
      <c r="E1409" s="90"/>
      <c r="F1409" s="91"/>
      <c r="G1409" s="92"/>
      <c r="H1409" s="93"/>
      <c r="I1409" s="94"/>
      <c r="J1409" s="95"/>
      <c r="K1409" s="96"/>
      <c r="L1409" s="97"/>
      <c r="M1409" s="98"/>
      <c r="N1409" s="112"/>
      <c r="O1409" s="100"/>
      <c r="P1409" s="101"/>
      <c r="Q1409" s="97" t="n">
        <f aca="false">P1409*M1409</f>
        <v>0</v>
      </c>
      <c r="R1409" s="110"/>
      <c r="S1409" s="103"/>
      <c r="T1409" s="111"/>
      <c r="U1409" s="105" t="e">
        <f aca="false">IF(EXACT(O1409,Y1409),M1409,M1409*(1-'Расчет ПРЕДЗАКАЗ'!$D$10))</f>
        <v>#NAME?</v>
      </c>
      <c r="V1409" s="105" t="e">
        <f aca="false">P1409*U1409</f>
        <v>#NAME?</v>
      </c>
      <c r="W1409" s="105" t="e">
        <f aca="false">IF(EXACT(O1409,Y1409),M1409,M1409*(1-'Расчет Прайс'!$D$10))</f>
        <v>#NAME?</v>
      </c>
      <c r="X1409" s="105" t="e">
        <f aca="false">P1409*W1409</f>
        <v>#NAME?</v>
      </c>
      <c r="Y1409" s="106" t="s">
        <v>101</v>
      </c>
      <c r="Z1409" s="107" t="n">
        <f aca="false">IF(EXACT(O1409;Y1409);Q1409;0)</f>
        <v>0</v>
      </c>
      <c r="AA1409" s="107" t="n">
        <f aca="false">IF(Z1409=0;Q1409;0)</f>
        <v>0</v>
      </c>
      <c r="AB1409" s="108" t="e">
        <f aca="false">IF(U1409=0;"";L1409/U1409-1)</f>
        <v>#NAME?</v>
      </c>
      <c r="AC1409" s="108" t="e">
        <f aca="false">IF(W1409=0;"";L1409/W1409-1)</f>
        <v>#NAME?</v>
      </c>
    </row>
    <row collapsed="false" customFormat="false" customHeight="true" hidden="false" ht="50.1" outlineLevel="0" r="1410">
      <c r="A1410" s="88"/>
      <c r="B1410" s="88"/>
      <c r="C1410" s="89"/>
      <c r="D1410" s="89"/>
      <c r="E1410" s="90"/>
      <c r="F1410" s="91"/>
      <c r="G1410" s="92"/>
      <c r="H1410" s="93"/>
      <c r="I1410" s="94"/>
      <c r="J1410" s="95"/>
      <c r="K1410" s="96"/>
      <c r="L1410" s="97"/>
      <c r="M1410" s="98"/>
      <c r="N1410" s="112"/>
      <c r="O1410" s="100"/>
      <c r="P1410" s="101"/>
      <c r="Q1410" s="97" t="n">
        <f aca="false">P1410*M1410</f>
        <v>0</v>
      </c>
      <c r="R1410" s="110"/>
      <c r="S1410" s="103"/>
      <c r="T1410" s="111"/>
      <c r="U1410" s="105" t="e">
        <f aca="false">IF(EXACT(O1410,Y1410),M1410,M1410*(1-'Расчет ПРЕДЗАКАЗ'!$D$10))</f>
        <v>#NAME?</v>
      </c>
      <c r="V1410" s="105" t="e">
        <f aca="false">P1410*U1410</f>
        <v>#NAME?</v>
      </c>
      <c r="W1410" s="105" t="e">
        <f aca="false">IF(EXACT(O1410,Y1410),M1410,M1410*(1-'Расчет Прайс'!$D$10))</f>
        <v>#NAME?</v>
      </c>
      <c r="X1410" s="105" t="e">
        <f aca="false">P1410*W1410</f>
        <v>#NAME?</v>
      </c>
      <c r="Y1410" s="106" t="s">
        <v>101</v>
      </c>
      <c r="Z1410" s="107" t="n">
        <f aca="false">IF(EXACT(O1410;Y1410);Q1410;0)</f>
        <v>0</v>
      </c>
      <c r="AA1410" s="107" t="n">
        <f aca="false">IF(Z1410=0;Q1410;0)</f>
        <v>0</v>
      </c>
      <c r="AB1410" s="108" t="e">
        <f aca="false">IF(U1410=0;"";L1410/U1410-1)</f>
        <v>#NAME?</v>
      </c>
      <c r="AC1410" s="108" t="e">
        <f aca="false">IF(W1410=0;"";L1410/W1410-1)</f>
        <v>#NAME?</v>
      </c>
    </row>
    <row collapsed="false" customFormat="false" customHeight="true" hidden="false" ht="50.1" outlineLevel="0" r="1411">
      <c r="A1411" s="88"/>
      <c r="B1411" s="88"/>
      <c r="C1411" s="89"/>
      <c r="D1411" s="89"/>
      <c r="E1411" s="90"/>
      <c r="F1411" s="91"/>
      <c r="G1411" s="92"/>
      <c r="H1411" s="93"/>
      <c r="I1411" s="94"/>
      <c r="J1411" s="95"/>
      <c r="K1411" s="96"/>
      <c r="L1411" s="97"/>
      <c r="M1411" s="98"/>
      <c r="N1411" s="110"/>
      <c r="O1411" s="100"/>
      <c r="P1411" s="101"/>
      <c r="Q1411" s="97" t="n">
        <f aca="false">P1411*M1411</f>
        <v>0</v>
      </c>
      <c r="R1411" s="110"/>
      <c r="S1411" s="103"/>
      <c r="T1411" s="111"/>
      <c r="U1411" s="105" t="e">
        <f aca="false">IF(EXACT(O1411,Y1411),M1411,M1411*(1-'Расчет ПРЕДЗАКАЗ'!$D$10))</f>
        <v>#NAME?</v>
      </c>
      <c r="V1411" s="105" t="e">
        <f aca="false">P1411*U1411</f>
        <v>#NAME?</v>
      </c>
      <c r="W1411" s="105" t="e">
        <f aca="false">IF(EXACT(O1411,Y1411),M1411,M1411*(1-'Расчет Прайс'!$D$10))</f>
        <v>#NAME?</v>
      </c>
      <c r="X1411" s="105" t="e">
        <f aca="false">P1411*W1411</f>
        <v>#NAME?</v>
      </c>
      <c r="Y1411" s="106" t="s">
        <v>101</v>
      </c>
      <c r="Z1411" s="107" t="n">
        <f aca="false">IF(EXACT(O1411;Y1411);Q1411;0)</f>
        <v>0</v>
      </c>
      <c r="AA1411" s="107" t="n">
        <f aca="false">IF(Z1411=0;Q1411;0)</f>
        <v>0</v>
      </c>
      <c r="AB1411" s="108" t="e">
        <f aca="false">IF(U1411=0;"";L1411/U1411-1)</f>
        <v>#NAME?</v>
      </c>
      <c r="AC1411" s="108" t="e">
        <f aca="false">IF(W1411=0;"";L1411/W1411-1)</f>
        <v>#NAME?</v>
      </c>
    </row>
    <row collapsed="false" customFormat="false" customHeight="true" hidden="false" ht="50.1" outlineLevel="0" r="1412">
      <c r="A1412" s="88"/>
      <c r="B1412" s="88"/>
      <c r="C1412" s="89"/>
      <c r="D1412" s="89"/>
      <c r="E1412" s="90"/>
      <c r="F1412" s="91"/>
      <c r="G1412" s="92"/>
      <c r="H1412" s="93"/>
      <c r="I1412" s="94"/>
      <c r="J1412" s="95"/>
      <c r="K1412" s="96"/>
      <c r="L1412" s="97"/>
      <c r="M1412" s="98"/>
      <c r="N1412" s="110"/>
      <c r="O1412" s="100"/>
      <c r="P1412" s="101"/>
      <c r="Q1412" s="97" t="n">
        <f aca="false">P1412*M1412</f>
        <v>0</v>
      </c>
      <c r="R1412" s="110"/>
      <c r="S1412" s="103"/>
      <c r="T1412" s="111"/>
      <c r="U1412" s="105" t="e">
        <f aca="false">IF(EXACT(O1412,Y1412),M1412,M1412*(1-'Расчет ПРЕДЗАКАЗ'!$D$10))</f>
        <v>#NAME?</v>
      </c>
      <c r="V1412" s="105" t="e">
        <f aca="false">P1412*U1412</f>
        <v>#NAME?</v>
      </c>
      <c r="W1412" s="105" t="e">
        <f aca="false">IF(EXACT(O1412,Y1412),M1412,M1412*(1-'Расчет Прайс'!$D$10))</f>
        <v>#NAME?</v>
      </c>
      <c r="X1412" s="105" t="e">
        <f aca="false">P1412*W1412</f>
        <v>#NAME?</v>
      </c>
      <c r="Y1412" s="106" t="s">
        <v>101</v>
      </c>
      <c r="Z1412" s="107" t="n">
        <f aca="false">IF(EXACT(O1412;Y1412);Q1412;0)</f>
        <v>0</v>
      </c>
      <c r="AA1412" s="107" t="n">
        <f aca="false">IF(Z1412=0;Q1412;0)</f>
        <v>0</v>
      </c>
      <c r="AB1412" s="108" t="e">
        <f aca="false">IF(U1412=0;"";L1412/U1412-1)</f>
        <v>#NAME?</v>
      </c>
      <c r="AC1412" s="108" t="e">
        <f aca="false">IF(W1412=0;"";L1412/W1412-1)</f>
        <v>#NAME?</v>
      </c>
    </row>
    <row collapsed="false" customFormat="false" customHeight="true" hidden="false" ht="50.1" outlineLevel="0" r="1413">
      <c r="A1413" s="88"/>
      <c r="B1413" s="88"/>
      <c r="C1413" s="89"/>
      <c r="D1413" s="89"/>
      <c r="E1413" s="90"/>
      <c r="F1413" s="91"/>
      <c r="G1413" s="92"/>
      <c r="H1413" s="93"/>
      <c r="I1413" s="94"/>
      <c r="J1413" s="95"/>
      <c r="K1413" s="96"/>
      <c r="L1413" s="97"/>
      <c r="M1413" s="98"/>
      <c r="N1413" s="110"/>
      <c r="O1413" s="100"/>
      <c r="P1413" s="101"/>
      <c r="Q1413" s="97" t="n">
        <f aca="false">P1413*M1413</f>
        <v>0</v>
      </c>
      <c r="R1413" s="110"/>
      <c r="S1413" s="103"/>
      <c r="T1413" s="111"/>
      <c r="U1413" s="105" t="e">
        <f aca="false">IF(EXACT(O1413,Y1413),M1413,M1413*(1-'Расчет ПРЕДЗАКАЗ'!$D$10))</f>
        <v>#NAME?</v>
      </c>
      <c r="V1413" s="105" t="e">
        <f aca="false">P1413*U1413</f>
        <v>#NAME?</v>
      </c>
      <c r="W1413" s="105" t="e">
        <f aca="false">IF(EXACT(O1413,Y1413),M1413,M1413*(1-'Расчет Прайс'!$D$10))</f>
        <v>#NAME?</v>
      </c>
      <c r="X1413" s="105" t="e">
        <f aca="false">P1413*W1413</f>
        <v>#NAME?</v>
      </c>
      <c r="Y1413" s="106" t="s">
        <v>101</v>
      </c>
      <c r="Z1413" s="107" t="n">
        <f aca="false">IF(EXACT(O1413;Y1413);Q1413;0)</f>
        <v>0</v>
      </c>
      <c r="AA1413" s="107" t="n">
        <f aca="false">IF(Z1413=0;Q1413;0)</f>
        <v>0</v>
      </c>
      <c r="AB1413" s="108" t="e">
        <f aca="false">IF(U1413=0;"";L1413/U1413-1)</f>
        <v>#NAME?</v>
      </c>
      <c r="AC1413" s="108" t="e">
        <f aca="false">IF(W1413=0;"";L1413/W1413-1)</f>
        <v>#NAME?</v>
      </c>
    </row>
    <row collapsed="false" customFormat="false" customHeight="true" hidden="false" ht="50.1" outlineLevel="0" r="1414">
      <c r="A1414" s="88"/>
      <c r="B1414" s="88"/>
      <c r="C1414" s="89"/>
      <c r="D1414" s="89"/>
      <c r="E1414" s="90"/>
      <c r="F1414" s="91"/>
      <c r="G1414" s="92"/>
      <c r="H1414" s="93"/>
      <c r="I1414" s="94"/>
      <c r="J1414" s="95"/>
      <c r="K1414" s="96"/>
      <c r="L1414" s="97"/>
      <c r="M1414" s="98"/>
      <c r="N1414" s="110"/>
      <c r="O1414" s="100"/>
      <c r="P1414" s="101"/>
      <c r="Q1414" s="97" t="n">
        <f aca="false">P1414*M1414</f>
        <v>0</v>
      </c>
      <c r="R1414" s="110"/>
      <c r="S1414" s="103"/>
      <c r="T1414" s="111"/>
      <c r="U1414" s="105" t="e">
        <f aca="false">IF(EXACT(O1414,Y1414),M1414,M1414*(1-'Расчет ПРЕДЗАКАЗ'!$D$10))</f>
        <v>#NAME?</v>
      </c>
      <c r="V1414" s="105" t="e">
        <f aca="false">P1414*U1414</f>
        <v>#NAME?</v>
      </c>
      <c r="W1414" s="105" t="e">
        <f aca="false">IF(EXACT(O1414,Y1414),M1414,M1414*(1-'Расчет Прайс'!$D$10))</f>
        <v>#NAME?</v>
      </c>
      <c r="X1414" s="105" t="e">
        <f aca="false">P1414*W1414</f>
        <v>#NAME?</v>
      </c>
      <c r="Y1414" s="106" t="s">
        <v>101</v>
      </c>
      <c r="Z1414" s="107" t="n">
        <f aca="false">IF(EXACT(O1414;Y1414);Q1414;0)</f>
        <v>0</v>
      </c>
      <c r="AA1414" s="107" t="n">
        <f aca="false">IF(Z1414=0;Q1414;0)</f>
        <v>0</v>
      </c>
      <c r="AB1414" s="108" t="e">
        <f aca="false">IF(U1414=0;"";L1414/U1414-1)</f>
        <v>#NAME?</v>
      </c>
      <c r="AC1414" s="108" t="e">
        <f aca="false">IF(W1414=0;"";L1414/W1414-1)</f>
        <v>#NAME?</v>
      </c>
    </row>
    <row collapsed="false" customFormat="false" customHeight="true" hidden="false" ht="11.25" outlineLevel="0" r="1415"/>
    <row collapsed="false" customFormat="false" customHeight="true" hidden="false" ht="50.1" outlineLevel="0" r="1416">
      <c r="A1416" s="88" t="n">
        <v>251</v>
      </c>
      <c r="B1416" s="88" t="s">
        <v>939</v>
      </c>
      <c r="C1416" s="89" t="s">
        <v>940</v>
      </c>
      <c r="D1416" s="89" t="s">
        <v>93</v>
      </c>
      <c r="E1416" s="90" t="s">
        <v>93</v>
      </c>
      <c r="F1416" s="91" t="s">
        <v>935</v>
      </c>
      <c r="G1416" s="92" t="s">
        <v>583</v>
      </c>
      <c r="H1416" s="93" t="s">
        <v>941</v>
      </c>
      <c r="I1416" s="94" t="s">
        <v>942</v>
      </c>
      <c r="J1416" s="95" t="s">
        <v>98</v>
      </c>
      <c r="K1416" s="96" t="s">
        <v>943</v>
      </c>
      <c r="L1416" s="97" t="n">
        <v>840</v>
      </c>
      <c r="M1416" s="98" t="n">
        <v>520</v>
      </c>
      <c r="N1416" s="99" t="s">
        <v>944</v>
      </c>
      <c r="O1416" s="100"/>
      <c r="P1416" s="101"/>
      <c r="Q1416" s="97" t="n">
        <f aca="false">P1416*M1416</f>
        <v>0</v>
      </c>
      <c r="R1416" s="102"/>
      <c r="S1416" s="103" t="n">
        <v>1</v>
      </c>
      <c r="T1416" s="104"/>
      <c r="U1416" s="105" t="e">
        <f aca="false">IF(EXACT(O1416,Y1416),M1416,M1416*(1-'Расчет ПРЕДЗАКАЗ'!$D$10))</f>
        <v>#NAME?</v>
      </c>
      <c r="V1416" s="105" t="e">
        <f aca="false">P1416*U1416</f>
        <v>#NAME?</v>
      </c>
      <c r="W1416" s="105" t="e">
        <f aca="false">IF(EXACT(O1416,Y1416),M1416,M1416*(1-'Расчет Прайс'!$D$10))</f>
        <v>#NAME?</v>
      </c>
      <c r="X1416" s="105" t="e">
        <f aca="false">P1416*W1416</f>
        <v>#NAME?</v>
      </c>
      <c r="Y1416" s="106" t="s">
        <v>101</v>
      </c>
      <c r="Z1416" s="107" t="n">
        <f aca="false">IF(EXACT(O1416;Y1416);Q1416;0)</f>
        <v>0</v>
      </c>
      <c r="AA1416" s="107" t="n">
        <f aca="false">IF(Z1416=0;Q1416;0)</f>
        <v>0</v>
      </c>
      <c r="AB1416" s="108" t="e">
        <f aca="false">IF(U1416=0,"",L1416/U1416-1)</f>
        <v>#NAME?</v>
      </c>
      <c r="AC1416" s="108" t="e">
        <f aca="false">IF(W1416=0,"",L1416/W1416-1)</f>
        <v>#NAME?</v>
      </c>
    </row>
    <row collapsed="false" customFormat="false" customHeight="true" hidden="false" ht="50.1" outlineLevel="0" r="1417">
      <c r="A1417" s="88"/>
      <c r="B1417" s="88"/>
      <c r="C1417" s="89"/>
      <c r="D1417" s="89"/>
      <c r="E1417" s="90"/>
      <c r="F1417" s="91"/>
      <c r="G1417" s="92"/>
      <c r="H1417" s="93"/>
      <c r="I1417" s="94"/>
      <c r="J1417" s="95"/>
      <c r="K1417" s="96" t="s">
        <v>945</v>
      </c>
      <c r="L1417" s="97" t="n">
        <v>840</v>
      </c>
      <c r="M1417" s="98" t="n">
        <v>520</v>
      </c>
      <c r="N1417" s="99" t="s">
        <v>946</v>
      </c>
      <c r="O1417" s="100"/>
      <c r="P1417" s="101"/>
      <c r="Q1417" s="97" t="n">
        <f aca="false">P1417*M1417</f>
        <v>0</v>
      </c>
      <c r="R1417" s="102"/>
      <c r="S1417" s="103" t="n">
        <v>2917</v>
      </c>
      <c r="T1417" s="109"/>
      <c r="U1417" s="105" t="e">
        <f aca="false">IF(EXACT(O1417,Y1417),M1417,M1417*(1-'Расчет ПРЕДЗАКАЗ'!$D$10))</f>
        <v>#NAME?</v>
      </c>
      <c r="V1417" s="105" t="e">
        <f aca="false">P1417*U1417</f>
        <v>#NAME?</v>
      </c>
      <c r="W1417" s="105" t="e">
        <f aca="false">IF(EXACT(O1417,Y1417),M1417,M1417*(1-'Расчет Прайс'!$D$10))</f>
        <v>#NAME?</v>
      </c>
      <c r="X1417" s="105" t="e">
        <f aca="false">P1417*W1417</f>
        <v>#NAME?</v>
      </c>
      <c r="Y1417" s="106" t="s">
        <v>101</v>
      </c>
      <c r="Z1417" s="107" t="n">
        <f aca="false">IF(EXACT(O1417;Y1417);Q1417;0)</f>
        <v>0</v>
      </c>
      <c r="AA1417" s="107" t="n">
        <f aca="false">IF(Z1417=0;Q1417;0)</f>
        <v>0</v>
      </c>
      <c r="AB1417" s="108" t="e">
        <f aca="false">IF(U1417=0;"";L1417/U1417-1)</f>
        <v>#NAME?</v>
      </c>
      <c r="AC1417" s="108" t="e">
        <f aca="false">IF(W1417=0;"";L1417/W1417-1)</f>
        <v>#NAME?</v>
      </c>
    </row>
    <row collapsed="false" customFormat="false" customHeight="true" hidden="false" ht="50.1" outlineLevel="0" r="1418">
      <c r="A1418" s="88"/>
      <c r="B1418" s="88"/>
      <c r="C1418" s="89"/>
      <c r="D1418" s="89"/>
      <c r="E1418" s="90"/>
      <c r="F1418" s="91"/>
      <c r="G1418" s="92"/>
      <c r="H1418" s="93"/>
      <c r="I1418" s="94"/>
      <c r="J1418" s="95"/>
      <c r="K1418" s="96" t="s">
        <v>947</v>
      </c>
      <c r="L1418" s="97" t="n">
        <v>840</v>
      </c>
      <c r="M1418" s="98" t="n">
        <v>520</v>
      </c>
      <c r="N1418" s="99" t="s">
        <v>948</v>
      </c>
      <c r="O1418" s="100"/>
      <c r="P1418" s="101"/>
      <c r="Q1418" s="97" t="n">
        <f aca="false">P1418*M1418</f>
        <v>0</v>
      </c>
      <c r="R1418" s="102"/>
      <c r="S1418" s="103" t="n">
        <v>3534</v>
      </c>
      <c r="T1418" s="109"/>
      <c r="U1418" s="105" t="e">
        <f aca="false">IF(EXACT(O1418,Y1418),M1418,M1418*(1-'Расчет ПРЕДЗАКАЗ'!$D$10))</f>
        <v>#NAME?</v>
      </c>
      <c r="V1418" s="105" t="e">
        <f aca="false">P1418*U1418</f>
        <v>#NAME?</v>
      </c>
      <c r="W1418" s="105" t="e">
        <f aca="false">IF(EXACT(O1418,Y1418),M1418,M1418*(1-'Расчет Прайс'!$D$10))</f>
        <v>#NAME?</v>
      </c>
      <c r="X1418" s="105" t="e">
        <f aca="false">P1418*W1418</f>
        <v>#NAME?</v>
      </c>
      <c r="Y1418" s="106" t="s">
        <v>101</v>
      </c>
      <c r="Z1418" s="107" t="n">
        <f aca="false">IF(EXACT(O1418;Y1418);Q1418;0)</f>
        <v>0</v>
      </c>
      <c r="AA1418" s="107" t="n">
        <f aca="false">IF(Z1418=0;Q1418;0)</f>
        <v>0</v>
      </c>
      <c r="AB1418" s="108" t="e">
        <f aca="false">IF(U1418=0;"";L1418/U1418-1)</f>
        <v>#NAME?</v>
      </c>
      <c r="AC1418" s="108" t="e">
        <f aca="false">IF(W1418=0;"";L1418/W1418-1)</f>
        <v>#NAME?</v>
      </c>
    </row>
    <row collapsed="false" customFormat="false" customHeight="true" hidden="false" ht="50.1" outlineLevel="0" r="1419">
      <c r="A1419" s="88"/>
      <c r="B1419" s="88"/>
      <c r="C1419" s="89"/>
      <c r="D1419" s="89"/>
      <c r="E1419" s="90"/>
      <c r="F1419" s="91"/>
      <c r="G1419" s="92"/>
      <c r="H1419" s="93"/>
      <c r="I1419" s="94"/>
      <c r="J1419" s="95"/>
      <c r="K1419" s="96"/>
      <c r="L1419" s="97"/>
      <c r="M1419" s="98"/>
      <c r="N1419" s="99"/>
      <c r="O1419" s="100"/>
      <c r="P1419" s="101"/>
      <c r="Q1419" s="97" t="n">
        <f aca="false">P1419*M1419</f>
        <v>0</v>
      </c>
      <c r="R1419" s="102"/>
      <c r="S1419" s="103"/>
      <c r="T1419" s="109"/>
      <c r="U1419" s="105" t="e">
        <f aca="false">IF(EXACT(O1419,Y1419),M1419,M1419*(1-'Расчет ПРЕДЗАКАЗ'!$D$10))</f>
        <v>#NAME?</v>
      </c>
      <c r="V1419" s="105" t="e">
        <f aca="false">P1419*U1419</f>
        <v>#NAME?</v>
      </c>
      <c r="W1419" s="105" t="e">
        <f aca="false">IF(EXACT(O1419,Y1419),M1419,M1419*(1-'Расчет Прайс'!$D$10))</f>
        <v>#NAME?</v>
      </c>
      <c r="X1419" s="105" t="e">
        <f aca="false">P1419*W1419</f>
        <v>#NAME?</v>
      </c>
      <c r="Y1419" s="106" t="s">
        <v>101</v>
      </c>
      <c r="Z1419" s="107" t="n">
        <f aca="false">IF(EXACT(O1419;Y1419);Q1419;0)</f>
        <v>0</v>
      </c>
      <c r="AA1419" s="107" t="n">
        <f aca="false">IF(Z1419=0;Q1419;0)</f>
        <v>0</v>
      </c>
      <c r="AB1419" s="108" t="e">
        <f aca="false">IF(U1419=0;"";L1419/U1419-1)</f>
        <v>#NAME?</v>
      </c>
      <c r="AC1419" s="108" t="e">
        <f aca="false">IF(W1419=0;"";L1419/W1419-1)</f>
        <v>#NAME?</v>
      </c>
    </row>
    <row collapsed="false" customFormat="false" customHeight="true" hidden="false" ht="50.1" outlineLevel="0" r="1420">
      <c r="A1420" s="88"/>
      <c r="B1420" s="88"/>
      <c r="C1420" s="89"/>
      <c r="D1420" s="89"/>
      <c r="E1420" s="90"/>
      <c r="F1420" s="91"/>
      <c r="G1420" s="92"/>
      <c r="H1420" s="93"/>
      <c r="I1420" s="94"/>
      <c r="J1420" s="95"/>
      <c r="K1420" s="96"/>
      <c r="L1420" s="97"/>
      <c r="M1420" s="98"/>
      <c r="N1420" s="99"/>
      <c r="O1420" s="100"/>
      <c r="P1420" s="101"/>
      <c r="Q1420" s="97" t="n">
        <f aca="false">P1420*M1420</f>
        <v>0</v>
      </c>
      <c r="R1420" s="102"/>
      <c r="S1420" s="103"/>
      <c r="T1420" s="109"/>
      <c r="U1420" s="105" t="e">
        <f aca="false">IF(EXACT(O1420,Y1420),M1420,M1420*(1-'Расчет ПРЕДЗАКАЗ'!$D$10))</f>
        <v>#NAME?</v>
      </c>
      <c r="V1420" s="105" t="e">
        <f aca="false">P1420*U1420</f>
        <v>#NAME?</v>
      </c>
      <c r="W1420" s="105" t="e">
        <f aca="false">IF(EXACT(O1420,Y1420),M1420,M1420*(1-'Расчет Прайс'!$D$10))</f>
        <v>#NAME?</v>
      </c>
      <c r="X1420" s="105" t="e">
        <f aca="false">P1420*W1420</f>
        <v>#NAME?</v>
      </c>
      <c r="Y1420" s="106" t="s">
        <v>101</v>
      </c>
      <c r="Z1420" s="107" t="n">
        <f aca="false">IF(EXACT(O1420;Y1420);Q1420;0)</f>
        <v>0</v>
      </c>
      <c r="AA1420" s="107" t="n">
        <f aca="false">IF(Z1420=0;Q1420;0)</f>
        <v>0</v>
      </c>
      <c r="AB1420" s="108" t="e">
        <f aca="false">IF(U1420=0;"";L1420/U1420-1)</f>
        <v>#NAME?</v>
      </c>
      <c r="AC1420" s="108" t="e">
        <f aca="false">IF(W1420=0;"";L1420/W1420-1)</f>
        <v>#NAME?</v>
      </c>
    </row>
    <row collapsed="false" customFormat="false" customHeight="true" hidden="false" ht="50.1" outlineLevel="0" r="1421">
      <c r="A1421" s="88"/>
      <c r="B1421" s="88"/>
      <c r="C1421" s="89"/>
      <c r="D1421" s="89"/>
      <c r="E1421" s="90"/>
      <c r="F1421" s="91"/>
      <c r="G1421" s="92"/>
      <c r="H1421" s="93"/>
      <c r="I1421" s="94"/>
      <c r="J1421" s="95"/>
      <c r="K1421" s="96"/>
      <c r="L1421" s="97"/>
      <c r="M1421" s="98"/>
      <c r="N1421" s="99"/>
      <c r="O1421" s="100"/>
      <c r="P1421" s="101"/>
      <c r="Q1421" s="97" t="n">
        <f aca="false">P1421*M1421</f>
        <v>0</v>
      </c>
      <c r="R1421" s="102"/>
      <c r="S1421" s="103"/>
      <c r="T1421" s="109"/>
      <c r="U1421" s="105" t="e">
        <f aca="false">IF(EXACT(O1421,Y1421),M1421,M1421*(1-'Расчет ПРЕДЗАКАЗ'!$D$10))</f>
        <v>#NAME?</v>
      </c>
      <c r="V1421" s="105" t="e">
        <f aca="false">P1421*U1421</f>
        <v>#NAME?</v>
      </c>
      <c r="W1421" s="105" t="e">
        <f aca="false">IF(EXACT(O1421,Y1421),M1421,M1421*(1-'Расчет Прайс'!$D$10))</f>
        <v>#NAME?</v>
      </c>
      <c r="X1421" s="105" t="e">
        <f aca="false">P1421*W1421</f>
        <v>#NAME?</v>
      </c>
      <c r="Y1421" s="106" t="s">
        <v>101</v>
      </c>
      <c r="Z1421" s="107" t="n">
        <f aca="false">IF(EXACT(O1421;Y1421);Q1421;0)</f>
        <v>0</v>
      </c>
      <c r="AA1421" s="107" t="n">
        <f aca="false">IF(Z1421=0;Q1421;0)</f>
        <v>0</v>
      </c>
      <c r="AB1421" s="108" t="e">
        <f aca="false">IF(U1421=0;"";L1421/U1421-1)</f>
        <v>#NAME?</v>
      </c>
      <c r="AC1421" s="108" t="e">
        <f aca="false">IF(W1421=0;"";L1421/W1421-1)</f>
        <v>#NAME?</v>
      </c>
    </row>
    <row collapsed="false" customFormat="false" customHeight="true" hidden="false" ht="50.1" outlineLevel="0" r="1422">
      <c r="A1422" s="88"/>
      <c r="B1422" s="88"/>
      <c r="C1422" s="89"/>
      <c r="D1422" s="89"/>
      <c r="E1422" s="90"/>
      <c r="F1422" s="91"/>
      <c r="G1422" s="92"/>
      <c r="H1422" s="93"/>
      <c r="I1422" s="94"/>
      <c r="J1422" s="95"/>
      <c r="K1422" s="96"/>
      <c r="L1422" s="97"/>
      <c r="M1422" s="98"/>
      <c r="N1422" s="99"/>
      <c r="O1422" s="100"/>
      <c r="P1422" s="101"/>
      <c r="Q1422" s="97" t="n">
        <f aca="false">P1422*M1422</f>
        <v>0</v>
      </c>
      <c r="R1422" s="102"/>
      <c r="S1422" s="103"/>
      <c r="T1422" s="109"/>
      <c r="U1422" s="105" t="e">
        <f aca="false">IF(EXACT(O1422,Y1422),M1422,M1422*(1-'Расчет ПРЕДЗАКАЗ'!$D$10))</f>
        <v>#NAME?</v>
      </c>
      <c r="V1422" s="105" t="e">
        <f aca="false">P1422*U1422</f>
        <v>#NAME?</v>
      </c>
      <c r="W1422" s="105" t="e">
        <f aca="false">IF(EXACT(O1422,Y1422),M1422,M1422*(1-'Расчет Прайс'!$D$10))</f>
        <v>#NAME?</v>
      </c>
      <c r="X1422" s="105" t="e">
        <f aca="false">P1422*W1422</f>
        <v>#NAME?</v>
      </c>
      <c r="Y1422" s="106" t="s">
        <v>101</v>
      </c>
      <c r="Z1422" s="107" t="n">
        <f aca="false">IF(EXACT(O1422;Y1422);Q1422;0)</f>
        <v>0</v>
      </c>
      <c r="AA1422" s="107" t="n">
        <f aca="false">IF(Z1422=0;Q1422;0)</f>
        <v>0</v>
      </c>
      <c r="AB1422" s="108" t="e">
        <f aca="false">IF(U1422=0;"";L1422/U1422-1)</f>
        <v>#NAME?</v>
      </c>
      <c r="AC1422" s="108" t="e">
        <f aca="false">IF(W1422=0;"";L1422/W1422-1)</f>
        <v>#NAME?</v>
      </c>
    </row>
    <row collapsed="false" customFormat="false" customHeight="true" hidden="false" ht="50.1" outlineLevel="0" r="1423">
      <c r="A1423" s="88"/>
      <c r="B1423" s="88"/>
      <c r="C1423" s="89"/>
      <c r="D1423" s="89"/>
      <c r="E1423" s="90"/>
      <c r="F1423" s="91"/>
      <c r="G1423" s="92"/>
      <c r="H1423" s="93"/>
      <c r="I1423" s="94"/>
      <c r="J1423" s="95"/>
      <c r="K1423" s="96"/>
      <c r="L1423" s="97"/>
      <c r="M1423" s="98"/>
      <c r="N1423" s="99"/>
      <c r="O1423" s="100"/>
      <c r="P1423" s="101"/>
      <c r="Q1423" s="97" t="n">
        <f aca="false">P1423*M1423</f>
        <v>0</v>
      </c>
      <c r="R1423" s="102"/>
      <c r="S1423" s="103"/>
      <c r="T1423" s="109"/>
      <c r="U1423" s="105" t="e">
        <f aca="false">IF(EXACT(O1423,Y1423),M1423,M1423*(1-'Расчет ПРЕДЗАКАЗ'!$D$10))</f>
        <v>#NAME?</v>
      </c>
      <c r="V1423" s="105" t="e">
        <f aca="false">P1423*U1423</f>
        <v>#NAME?</v>
      </c>
      <c r="W1423" s="105" t="e">
        <f aca="false">IF(EXACT(O1423,Y1423),M1423,M1423*(1-'Расчет Прайс'!$D$10))</f>
        <v>#NAME?</v>
      </c>
      <c r="X1423" s="105" t="e">
        <f aca="false">P1423*W1423</f>
        <v>#NAME?</v>
      </c>
      <c r="Y1423" s="106" t="s">
        <v>101</v>
      </c>
      <c r="Z1423" s="107" t="n">
        <f aca="false">IF(EXACT(O1423;Y1423);Q1423;0)</f>
        <v>0</v>
      </c>
      <c r="AA1423" s="107" t="n">
        <f aca="false">IF(Z1423=0;Q1423;0)</f>
        <v>0</v>
      </c>
      <c r="AB1423" s="108" t="e">
        <f aca="false">IF(U1423=0;"";L1423/U1423-1)</f>
        <v>#NAME?</v>
      </c>
      <c r="AC1423" s="108" t="e">
        <f aca="false">IF(W1423=0;"";L1423/W1423-1)</f>
        <v>#NAME?</v>
      </c>
    </row>
    <row collapsed="false" customFormat="false" customHeight="true" hidden="false" ht="50.1" outlineLevel="0" r="1424">
      <c r="A1424" s="88"/>
      <c r="B1424" s="88"/>
      <c r="C1424" s="89"/>
      <c r="D1424" s="89"/>
      <c r="E1424" s="90"/>
      <c r="F1424" s="91"/>
      <c r="G1424" s="92"/>
      <c r="H1424" s="93"/>
      <c r="I1424" s="94"/>
      <c r="J1424" s="95"/>
      <c r="K1424" s="96"/>
      <c r="L1424" s="97"/>
      <c r="M1424" s="98"/>
      <c r="N1424" s="99"/>
      <c r="O1424" s="100"/>
      <c r="P1424" s="101"/>
      <c r="Q1424" s="97" t="n">
        <f aca="false">P1424*M1424</f>
        <v>0</v>
      </c>
      <c r="R1424" s="102"/>
      <c r="S1424" s="103"/>
      <c r="T1424" s="109"/>
      <c r="U1424" s="105" t="e">
        <f aca="false">IF(EXACT(O1424,Y1424),M1424,M1424*(1-'Расчет ПРЕДЗАКАЗ'!$D$10))</f>
        <v>#NAME?</v>
      </c>
      <c r="V1424" s="105" t="e">
        <f aca="false">P1424*U1424</f>
        <v>#NAME?</v>
      </c>
      <c r="W1424" s="105" t="e">
        <f aca="false">IF(EXACT(O1424,Y1424),M1424,M1424*(1-'Расчет Прайс'!$D$10))</f>
        <v>#NAME?</v>
      </c>
      <c r="X1424" s="105" t="e">
        <f aca="false">P1424*W1424</f>
        <v>#NAME?</v>
      </c>
      <c r="Y1424" s="106" t="s">
        <v>101</v>
      </c>
      <c r="Z1424" s="107" t="n">
        <f aca="false">IF(EXACT(O1424;Y1424);Q1424;0)</f>
        <v>0</v>
      </c>
      <c r="AA1424" s="107" t="n">
        <f aca="false">IF(Z1424=0;Q1424;0)</f>
        <v>0</v>
      </c>
      <c r="AB1424" s="108" t="e">
        <f aca="false">IF(U1424=0;"";L1424/U1424-1)</f>
        <v>#NAME?</v>
      </c>
      <c r="AC1424" s="108" t="e">
        <f aca="false">IF(W1424=0;"";L1424/W1424-1)</f>
        <v>#NAME?</v>
      </c>
    </row>
    <row collapsed="false" customFormat="false" customHeight="true" hidden="false" ht="50.1" outlineLevel="0" r="1425">
      <c r="A1425" s="88"/>
      <c r="B1425" s="88"/>
      <c r="C1425" s="89"/>
      <c r="D1425" s="89"/>
      <c r="E1425" s="90"/>
      <c r="F1425" s="91"/>
      <c r="G1425" s="92"/>
      <c r="H1425" s="93"/>
      <c r="I1425" s="94"/>
      <c r="J1425" s="95"/>
      <c r="K1425" s="96"/>
      <c r="L1425" s="97"/>
      <c r="M1425" s="98"/>
      <c r="N1425" s="112"/>
      <c r="O1425" s="100"/>
      <c r="P1425" s="101"/>
      <c r="Q1425" s="97" t="n">
        <f aca="false">P1425*M1425</f>
        <v>0</v>
      </c>
      <c r="R1425" s="110"/>
      <c r="S1425" s="103"/>
      <c r="T1425" s="111"/>
      <c r="U1425" s="105" t="e">
        <f aca="false">IF(EXACT(O1425,Y1425),M1425,M1425*(1-'Расчет ПРЕДЗАКАЗ'!$D$10))</f>
        <v>#NAME?</v>
      </c>
      <c r="V1425" s="105" t="e">
        <f aca="false">P1425*U1425</f>
        <v>#NAME?</v>
      </c>
      <c r="W1425" s="105" t="e">
        <f aca="false">IF(EXACT(O1425,Y1425),M1425,M1425*(1-'Расчет Прайс'!$D$10))</f>
        <v>#NAME?</v>
      </c>
      <c r="X1425" s="105" t="e">
        <f aca="false">P1425*W1425</f>
        <v>#NAME?</v>
      </c>
      <c r="Y1425" s="106" t="s">
        <v>101</v>
      </c>
      <c r="Z1425" s="107" t="n">
        <f aca="false">IF(EXACT(O1425;Y1425);Q1425;0)</f>
        <v>0</v>
      </c>
      <c r="AA1425" s="107" t="n">
        <f aca="false">IF(Z1425=0;Q1425;0)</f>
        <v>0</v>
      </c>
      <c r="AB1425" s="108" t="e">
        <f aca="false">IF(U1425=0;"";L1425/U1425-1)</f>
        <v>#NAME?</v>
      </c>
      <c r="AC1425" s="108" t="e">
        <f aca="false">IF(W1425=0;"";L1425/W1425-1)</f>
        <v>#NAME?</v>
      </c>
    </row>
    <row collapsed="false" customFormat="false" customHeight="true" hidden="false" ht="50.1" outlineLevel="0" r="1426">
      <c r="A1426" s="88"/>
      <c r="B1426" s="88"/>
      <c r="C1426" s="89"/>
      <c r="D1426" s="89"/>
      <c r="E1426" s="90"/>
      <c r="F1426" s="91"/>
      <c r="G1426" s="92"/>
      <c r="H1426" s="93"/>
      <c r="I1426" s="94"/>
      <c r="J1426" s="95"/>
      <c r="K1426" s="96"/>
      <c r="L1426" s="97"/>
      <c r="M1426" s="98"/>
      <c r="N1426" s="112"/>
      <c r="O1426" s="100"/>
      <c r="P1426" s="101"/>
      <c r="Q1426" s="97" t="n">
        <f aca="false">P1426*M1426</f>
        <v>0</v>
      </c>
      <c r="R1426" s="110"/>
      <c r="S1426" s="103"/>
      <c r="T1426" s="111"/>
      <c r="U1426" s="105" t="e">
        <f aca="false">IF(EXACT(O1426,Y1426),M1426,M1426*(1-'Расчет ПРЕДЗАКАЗ'!$D$10))</f>
        <v>#NAME?</v>
      </c>
      <c r="V1426" s="105" t="e">
        <f aca="false">P1426*U1426</f>
        <v>#NAME?</v>
      </c>
      <c r="W1426" s="105" t="e">
        <f aca="false">IF(EXACT(O1426,Y1426),M1426,M1426*(1-'Расчет Прайс'!$D$10))</f>
        <v>#NAME?</v>
      </c>
      <c r="X1426" s="105" t="e">
        <f aca="false">P1426*W1426</f>
        <v>#NAME?</v>
      </c>
      <c r="Y1426" s="106" t="s">
        <v>101</v>
      </c>
      <c r="Z1426" s="107" t="n">
        <f aca="false">IF(EXACT(O1426;Y1426);Q1426;0)</f>
        <v>0</v>
      </c>
      <c r="AA1426" s="107" t="n">
        <f aca="false">IF(Z1426=0;Q1426;0)</f>
        <v>0</v>
      </c>
      <c r="AB1426" s="108" t="e">
        <f aca="false">IF(U1426=0;"";L1426/U1426-1)</f>
        <v>#NAME?</v>
      </c>
      <c r="AC1426" s="108" t="e">
        <f aca="false">IF(W1426=0;"";L1426/W1426-1)</f>
        <v>#NAME?</v>
      </c>
    </row>
    <row collapsed="false" customFormat="false" customHeight="true" hidden="false" ht="50.1" outlineLevel="0" r="1427">
      <c r="A1427" s="88"/>
      <c r="B1427" s="88"/>
      <c r="C1427" s="89"/>
      <c r="D1427" s="89"/>
      <c r="E1427" s="90"/>
      <c r="F1427" s="91"/>
      <c r="G1427" s="92"/>
      <c r="H1427" s="93"/>
      <c r="I1427" s="94"/>
      <c r="J1427" s="95"/>
      <c r="K1427" s="96"/>
      <c r="L1427" s="97"/>
      <c r="M1427" s="98"/>
      <c r="N1427" s="110"/>
      <c r="O1427" s="100"/>
      <c r="P1427" s="101"/>
      <c r="Q1427" s="97" t="n">
        <f aca="false">P1427*M1427</f>
        <v>0</v>
      </c>
      <c r="R1427" s="110"/>
      <c r="S1427" s="103"/>
      <c r="T1427" s="111"/>
      <c r="U1427" s="105" t="e">
        <f aca="false">IF(EXACT(O1427,Y1427),M1427,M1427*(1-'Расчет ПРЕДЗАКАЗ'!$D$10))</f>
        <v>#NAME?</v>
      </c>
      <c r="V1427" s="105" t="e">
        <f aca="false">P1427*U1427</f>
        <v>#NAME?</v>
      </c>
      <c r="W1427" s="105" t="e">
        <f aca="false">IF(EXACT(O1427,Y1427),M1427,M1427*(1-'Расчет Прайс'!$D$10))</f>
        <v>#NAME?</v>
      </c>
      <c r="X1427" s="105" t="e">
        <f aca="false">P1427*W1427</f>
        <v>#NAME?</v>
      </c>
      <c r="Y1427" s="106" t="s">
        <v>101</v>
      </c>
      <c r="Z1427" s="107" t="n">
        <f aca="false">IF(EXACT(O1427;Y1427);Q1427;0)</f>
        <v>0</v>
      </c>
      <c r="AA1427" s="107" t="n">
        <f aca="false">IF(Z1427=0;Q1427;0)</f>
        <v>0</v>
      </c>
      <c r="AB1427" s="108" t="e">
        <f aca="false">IF(U1427=0;"";L1427/U1427-1)</f>
        <v>#NAME?</v>
      </c>
      <c r="AC1427" s="108" t="e">
        <f aca="false">IF(W1427=0;"";L1427/W1427-1)</f>
        <v>#NAME?</v>
      </c>
    </row>
    <row collapsed="false" customFormat="false" customHeight="true" hidden="false" ht="50.1" outlineLevel="0" r="1428">
      <c r="A1428" s="88"/>
      <c r="B1428" s="88"/>
      <c r="C1428" s="89"/>
      <c r="D1428" s="89"/>
      <c r="E1428" s="90"/>
      <c r="F1428" s="91"/>
      <c r="G1428" s="92"/>
      <c r="H1428" s="93"/>
      <c r="I1428" s="94"/>
      <c r="J1428" s="95"/>
      <c r="K1428" s="96"/>
      <c r="L1428" s="97"/>
      <c r="M1428" s="98"/>
      <c r="N1428" s="110"/>
      <c r="O1428" s="100"/>
      <c r="P1428" s="101"/>
      <c r="Q1428" s="97" t="n">
        <f aca="false">P1428*M1428</f>
        <v>0</v>
      </c>
      <c r="R1428" s="110"/>
      <c r="S1428" s="103"/>
      <c r="T1428" s="111"/>
      <c r="U1428" s="105" t="e">
        <f aca="false">IF(EXACT(O1428,Y1428),M1428,M1428*(1-'Расчет ПРЕДЗАКАЗ'!$D$10))</f>
        <v>#NAME?</v>
      </c>
      <c r="V1428" s="105" t="e">
        <f aca="false">P1428*U1428</f>
        <v>#NAME?</v>
      </c>
      <c r="W1428" s="105" t="e">
        <f aca="false">IF(EXACT(O1428,Y1428),M1428,M1428*(1-'Расчет Прайс'!$D$10))</f>
        <v>#NAME?</v>
      </c>
      <c r="X1428" s="105" t="e">
        <f aca="false">P1428*W1428</f>
        <v>#NAME?</v>
      </c>
      <c r="Y1428" s="106" t="s">
        <v>101</v>
      </c>
      <c r="Z1428" s="107" t="n">
        <f aca="false">IF(EXACT(O1428;Y1428);Q1428;0)</f>
        <v>0</v>
      </c>
      <c r="AA1428" s="107" t="n">
        <f aca="false">IF(Z1428=0;Q1428;0)</f>
        <v>0</v>
      </c>
      <c r="AB1428" s="108" t="e">
        <f aca="false">IF(U1428=0;"";L1428/U1428-1)</f>
        <v>#NAME?</v>
      </c>
      <c r="AC1428" s="108" t="e">
        <f aca="false">IF(W1428=0;"";L1428/W1428-1)</f>
        <v>#NAME?</v>
      </c>
    </row>
    <row collapsed="false" customFormat="false" customHeight="true" hidden="false" ht="50.1" outlineLevel="0" r="1429">
      <c r="A1429" s="88"/>
      <c r="B1429" s="88"/>
      <c r="C1429" s="89"/>
      <c r="D1429" s="89"/>
      <c r="E1429" s="90"/>
      <c r="F1429" s="91"/>
      <c r="G1429" s="92"/>
      <c r="H1429" s="93"/>
      <c r="I1429" s="94"/>
      <c r="J1429" s="95"/>
      <c r="K1429" s="96"/>
      <c r="L1429" s="97"/>
      <c r="M1429" s="98"/>
      <c r="N1429" s="110"/>
      <c r="O1429" s="100"/>
      <c r="P1429" s="101"/>
      <c r="Q1429" s="97" t="n">
        <f aca="false">P1429*M1429</f>
        <v>0</v>
      </c>
      <c r="R1429" s="110"/>
      <c r="S1429" s="103"/>
      <c r="T1429" s="111"/>
      <c r="U1429" s="105" t="e">
        <f aca="false">IF(EXACT(O1429,Y1429),M1429,M1429*(1-'Расчет ПРЕДЗАКАЗ'!$D$10))</f>
        <v>#NAME?</v>
      </c>
      <c r="V1429" s="105" t="e">
        <f aca="false">P1429*U1429</f>
        <v>#NAME?</v>
      </c>
      <c r="W1429" s="105" t="e">
        <f aca="false">IF(EXACT(O1429,Y1429),M1429,M1429*(1-'Расчет Прайс'!$D$10))</f>
        <v>#NAME?</v>
      </c>
      <c r="X1429" s="105" t="e">
        <f aca="false">P1429*W1429</f>
        <v>#NAME?</v>
      </c>
      <c r="Y1429" s="106" t="s">
        <v>101</v>
      </c>
      <c r="Z1429" s="107" t="n">
        <f aca="false">IF(EXACT(O1429;Y1429);Q1429;0)</f>
        <v>0</v>
      </c>
      <c r="AA1429" s="107" t="n">
        <f aca="false">IF(Z1429=0;Q1429;0)</f>
        <v>0</v>
      </c>
      <c r="AB1429" s="108" t="e">
        <f aca="false">IF(U1429=0;"";L1429/U1429-1)</f>
        <v>#NAME?</v>
      </c>
      <c r="AC1429" s="108" t="e">
        <f aca="false">IF(W1429=0;"";L1429/W1429-1)</f>
        <v>#NAME?</v>
      </c>
    </row>
    <row collapsed="false" customFormat="false" customHeight="true" hidden="false" ht="50.1" outlineLevel="0" r="1430">
      <c r="A1430" s="88"/>
      <c r="B1430" s="88"/>
      <c r="C1430" s="89"/>
      <c r="D1430" s="89"/>
      <c r="E1430" s="90"/>
      <c r="F1430" s="91"/>
      <c r="G1430" s="92"/>
      <c r="H1430" s="93"/>
      <c r="I1430" s="94"/>
      <c r="J1430" s="95"/>
      <c r="K1430" s="96"/>
      <c r="L1430" s="97"/>
      <c r="M1430" s="98"/>
      <c r="N1430" s="110"/>
      <c r="O1430" s="100"/>
      <c r="P1430" s="101"/>
      <c r="Q1430" s="97" t="n">
        <f aca="false">P1430*M1430</f>
        <v>0</v>
      </c>
      <c r="R1430" s="110"/>
      <c r="S1430" s="103"/>
      <c r="T1430" s="111"/>
      <c r="U1430" s="105" t="e">
        <f aca="false">IF(EXACT(O1430,Y1430),M1430,M1430*(1-'Расчет ПРЕДЗАКАЗ'!$D$10))</f>
        <v>#NAME?</v>
      </c>
      <c r="V1430" s="105" t="e">
        <f aca="false">P1430*U1430</f>
        <v>#NAME?</v>
      </c>
      <c r="W1430" s="105" t="e">
        <f aca="false">IF(EXACT(O1430,Y1430),M1430,M1430*(1-'Расчет Прайс'!$D$10))</f>
        <v>#NAME?</v>
      </c>
      <c r="X1430" s="105" t="e">
        <f aca="false">P1430*W1430</f>
        <v>#NAME?</v>
      </c>
      <c r="Y1430" s="106" t="s">
        <v>101</v>
      </c>
      <c r="Z1430" s="107" t="n">
        <f aca="false">IF(EXACT(O1430;Y1430);Q1430;0)</f>
        <v>0</v>
      </c>
      <c r="AA1430" s="107" t="n">
        <f aca="false">IF(Z1430=0;Q1430;0)</f>
        <v>0</v>
      </c>
      <c r="AB1430" s="108" t="e">
        <f aca="false">IF(U1430=0;"";L1430/U1430-1)</f>
        <v>#NAME?</v>
      </c>
      <c r="AC1430" s="108" t="e">
        <f aca="false">IF(W1430=0;"";L1430/W1430-1)</f>
        <v>#NAME?</v>
      </c>
    </row>
    <row collapsed="false" customFormat="false" customHeight="true" hidden="false" ht="11.25" outlineLevel="0" r="1431"/>
    <row collapsed="false" customFormat="false" customHeight="true" hidden="false" ht="50.1" outlineLevel="0" r="1432">
      <c r="A1432" s="88" t="n">
        <v>252</v>
      </c>
      <c r="B1432" s="88" t="s">
        <v>949</v>
      </c>
      <c r="C1432" s="89" t="s">
        <v>950</v>
      </c>
      <c r="D1432" s="89" t="s">
        <v>93</v>
      </c>
      <c r="E1432" s="90" t="s">
        <v>93</v>
      </c>
      <c r="F1432" s="91" t="s">
        <v>515</v>
      </c>
      <c r="G1432" s="92" t="s">
        <v>951</v>
      </c>
      <c r="H1432" s="93" t="s">
        <v>952</v>
      </c>
      <c r="I1432" s="94" t="s">
        <v>953</v>
      </c>
      <c r="J1432" s="95" t="s">
        <v>98</v>
      </c>
      <c r="K1432" s="96" t="s">
        <v>947</v>
      </c>
      <c r="L1432" s="97" t="n">
        <v>1660</v>
      </c>
      <c r="M1432" s="98" t="n">
        <v>1037</v>
      </c>
      <c r="N1432" s="99" t="s">
        <v>954</v>
      </c>
      <c r="O1432" s="100"/>
      <c r="P1432" s="101"/>
      <c r="Q1432" s="97" t="n">
        <f aca="false">P1432*M1432</f>
        <v>0</v>
      </c>
      <c r="R1432" s="102"/>
      <c r="S1432" s="103" t="n">
        <v>99</v>
      </c>
      <c r="T1432" s="104"/>
      <c r="U1432" s="105" t="e">
        <f aca="false">IF(EXACT(O1432,Y1432),M1432,M1432*(1-'Расчет ПРЕДЗАКАЗ'!$D$10))</f>
        <v>#NAME?</v>
      </c>
      <c r="V1432" s="105" t="e">
        <f aca="false">P1432*U1432</f>
        <v>#NAME?</v>
      </c>
      <c r="W1432" s="105" t="e">
        <f aca="false">IF(EXACT(O1432,Y1432),M1432,M1432*(1-'Расчет Прайс'!$D$10))</f>
        <v>#NAME?</v>
      </c>
      <c r="X1432" s="105" t="e">
        <f aca="false">P1432*W1432</f>
        <v>#NAME?</v>
      </c>
      <c r="Y1432" s="106" t="s">
        <v>101</v>
      </c>
      <c r="Z1432" s="107" t="n">
        <f aca="false">IF(EXACT(O1432;Y1432);Q1432;0)</f>
        <v>0</v>
      </c>
      <c r="AA1432" s="107" t="n">
        <f aca="false">IF(Z1432=0;Q1432;0)</f>
        <v>0</v>
      </c>
      <c r="AB1432" s="108" t="e">
        <f aca="false">IF(U1432=0,"",L1432/U1432-1)</f>
        <v>#NAME?</v>
      </c>
      <c r="AC1432" s="108" t="e">
        <f aca="false">IF(W1432=0,"",L1432/W1432-1)</f>
        <v>#NAME?</v>
      </c>
    </row>
    <row collapsed="false" customFormat="false" customHeight="true" hidden="false" ht="50.1" outlineLevel="0" r="1433">
      <c r="A1433" s="88"/>
      <c r="B1433" s="88"/>
      <c r="C1433" s="89"/>
      <c r="D1433" s="89"/>
      <c r="E1433" s="90"/>
      <c r="F1433" s="91"/>
      <c r="G1433" s="92"/>
      <c r="H1433" s="93"/>
      <c r="I1433" s="94"/>
      <c r="J1433" s="95"/>
      <c r="K1433" s="96"/>
      <c r="L1433" s="97"/>
      <c r="M1433" s="98"/>
      <c r="N1433" s="99"/>
      <c r="O1433" s="100"/>
      <c r="P1433" s="101"/>
      <c r="Q1433" s="97" t="n">
        <f aca="false">P1433*M1433</f>
        <v>0</v>
      </c>
      <c r="R1433" s="102"/>
      <c r="S1433" s="103"/>
      <c r="T1433" s="109"/>
      <c r="U1433" s="105" t="e">
        <f aca="false">IF(EXACT(O1433,Y1433),M1433,M1433*(1-'Расчет ПРЕДЗАКАЗ'!$D$10))</f>
        <v>#NAME?</v>
      </c>
      <c r="V1433" s="105" t="e">
        <f aca="false">P1433*U1433</f>
        <v>#NAME?</v>
      </c>
      <c r="W1433" s="105" t="e">
        <f aca="false">IF(EXACT(O1433,Y1433),M1433,M1433*(1-'Расчет Прайс'!$D$10))</f>
        <v>#NAME?</v>
      </c>
      <c r="X1433" s="105" t="e">
        <f aca="false">P1433*W1433</f>
        <v>#NAME?</v>
      </c>
      <c r="Y1433" s="106" t="s">
        <v>101</v>
      </c>
      <c r="Z1433" s="107" t="n">
        <f aca="false">IF(EXACT(O1433;Y1433);Q1433;0)</f>
        <v>0</v>
      </c>
      <c r="AA1433" s="107" t="n">
        <f aca="false">IF(Z1433=0;Q1433;0)</f>
        <v>0</v>
      </c>
      <c r="AB1433" s="108" t="e">
        <f aca="false">IF(U1433=0;"";L1433/U1433-1)</f>
        <v>#NAME?</v>
      </c>
      <c r="AC1433" s="108" t="e">
        <f aca="false">IF(W1433=0;"";L1433/W1433-1)</f>
        <v>#NAME?</v>
      </c>
    </row>
    <row collapsed="false" customFormat="false" customHeight="true" hidden="false" ht="50.1" outlineLevel="0" r="1434">
      <c r="A1434" s="88"/>
      <c r="B1434" s="88"/>
      <c r="C1434" s="89"/>
      <c r="D1434" s="89"/>
      <c r="E1434" s="90"/>
      <c r="F1434" s="91"/>
      <c r="G1434" s="92"/>
      <c r="H1434" s="93"/>
      <c r="I1434" s="94"/>
      <c r="J1434" s="95"/>
      <c r="K1434" s="96"/>
      <c r="L1434" s="97"/>
      <c r="M1434" s="98"/>
      <c r="N1434" s="99"/>
      <c r="O1434" s="100"/>
      <c r="P1434" s="101"/>
      <c r="Q1434" s="97" t="n">
        <f aca="false">P1434*M1434</f>
        <v>0</v>
      </c>
      <c r="R1434" s="102"/>
      <c r="S1434" s="103"/>
      <c r="T1434" s="109"/>
      <c r="U1434" s="105" t="e">
        <f aca="false">IF(EXACT(O1434,Y1434),M1434,M1434*(1-'Расчет ПРЕДЗАКАЗ'!$D$10))</f>
        <v>#NAME?</v>
      </c>
      <c r="V1434" s="105" t="e">
        <f aca="false">P1434*U1434</f>
        <v>#NAME?</v>
      </c>
      <c r="W1434" s="105" t="e">
        <f aca="false">IF(EXACT(O1434,Y1434),M1434,M1434*(1-'Расчет Прайс'!$D$10))</f>
        <v>#NAME?</v>
      </c>
      <c r="X1434" s="105" t="e">
        <f aca="false">P1434*W1434</f>
        <v>#NAME?</v>
      </c>
      <c r="Y1434" s="106" t="s">
        <v>101</v>
      </c>
      <c r="Z1434" s="107" t="n">
        <f aca="false">IF(EXACT(O1434;Y1434);Q1434;0)</f>
        <v>0</v>
      </c>
      <c r="AA1434" s="107" t="n">
        <f aca="false">IF(Z1434=0;Q1434;0)</f>
        <v>0</v>
      </c>
      <c r="AB1434" s="108" t="e">
        <f aca="false">IF(U1434=0;"";L1434/U1434-1)</f>
        <v>#NAME?</v>
      </c>
      <c r="AC1434" s="108" t="e">
        <f aca="false">IF(W1434=0;"";L1434/W1434-1)</f>
        <v>#NAME?</v>
      </c>
    </row>
    <row collapsed="false" customFormat="false" customHeight="true" hidden="false" ht="50.1" outlineLevel="0" r="1435">
      <c r="A1435" s="88"/>
      <c r="B1435" s="88"/>
      <c r="C1435" s="89"/>
      <c r="D1435" s="89"/>
      <c r="E1435" s="90"/>
      <c r="F1435" s="91"/>
      <c r="G1435" s="92"/>
      <c r="H1435" s="93"/>
      <c r="I1435" s="94"/>
      <c r="J1435" s="95"/>
      <c r="K1435" s="96"/>
      <c r="L1435" s="97"/>
      <c r="M1435" s="98"/>
      <c r="N1435" s="99"/>
      <c r="O1435" s="100"/>
      <c r="P1435" s="101"/>
      <c r="Q1435" s="97" t="n">
        <f aca="false">P1435*M1435</f>
        <v>0</v>
      </c>
      <c r="R1435" s="102"/>
      <c r="S1435" s="103"/>
      <c r="T1435" s="109"/>
      <c r="U1435" s="105" t="e">
        <f aca="false">IF(EXACT(O1435,Y1435),M1435,M1435*(1-'Расчет ПРЕДЗАКАЗ'!$D$10))</f>
        <v>#NAME?</v>
      </c>
      <c r="V1435" s="105" t="e">
        <f aca="false">P1435*U1435</f>
        <v>#NAME?</v>
      </c>
      <c r="W1435" s="105" t="e">
        <f aca="false">IF(EXACT(O1435,Y1435),M1435,M1435*(1-'Расчет Прайс'!$D$10))</f>
        <v>#NAME?</v>
      </c>
      <c r="X1435" s="105" t="e">
        <f aca="false">P1435*W1435</f>
        <v>#NAME?</v>
      </c>
      <c r="Y1435" s="106" t="s">
        <v>101</v>
      </c>
      <c r="Z1435" s="107" t="n">
        <f aca="false">IF(EXACT(O1435;Y1435);Q1435;0)</f>
        <v>0</v>
      </c>
      <c r="AA1435" s="107" t="n">
        <f aca="false">IF(Z1435=0;Q1435;0)</f>
        <v>0</v>
      </c>
      <c r="AB1435" s="108" t="e">
        <f aca="false">IF(U1435=0;"";L1435/U1435-1)</f>
        <v>#NAME?</v>
      </c>
      <c r="AC1435" s="108" t="e">
        <f aca="false">IF(W1435=0;"";L1435/W1435-1)</f>
        <v>#NAME?</v>
      </c>
    </row>
    <row collapsed="false" customFormat="false" customHeight="true" hidden="false" ht="50.1" outlineLevel="0" r="1436">
      <c r="A1436" s="88"/>
      <c r="B1436" s="88"/>
      <c r="C1436" s="89"/>
      <c r="D1436" s="89"/>
      <c r="E1436" s="90"/>
      <c r="F1436" s="91"/>
      <c r="G1436" s="92"/>
      <c r="H1436" s="93"/>
      <c r="I1436" s="94"/>
      <c r="J1436" s="95"/>
      <c r="K1436" s="96"/>
      <c r="L1436" s="97"/>
      <c r="M1436" s="98"/>
      <c r="N1436" s="99"/>
      <c r="O1436" s="100"/>
      <c r="P1436" s="101"/>
      <c r="Q1436" s="97" t="n">
        <f aca="false">P1436*M1436</f>
        <v>0</v>
      </c>
      <c r="R1436" s="102"/>
      <c r="S1436" s="103"/>
      <c r="T1436" s="109"/>
      <c r="U1436" s="105" t="e">
        <f aca="false">IF(EXACT(O1436,Y1436),M1436,M1436*(1-'Расчет ПРЕДЗАКАЗ'!$D$10))</f>
        <v>#NAME?</v>
      </c>
      <c r="V1436" s="105" t="e">
        <f aca="false">P1436*U1436</f>
        <v>#NAME?</v>
      </c>
      <c r="W1436" s="105" t="e">
        <f aca="false">IF(EXACT(O1436,Y1436),M1436,M1436*(1-'Расчет Прайс'!$D$10))</f>
        <v>#NAME?</v>
      </c>
      <c r="X1436" s="105" t="e">
        <f aca="false">P1436*W1436</f>
        <v>#NAME?</v>
      </c>
      <c r="Y1436" s="106" t="s">
        <v>101</v>
      </c>
      <c r="Z1436" s="107" t="n">
        <f aca="false">IF(EXACT(O1436;Y1436);Q1436;0)</f>
        <v>0</v>
      </c>
      <c r="AA1436" s="107" t="n">
        <f aca="false">IF(Z1436=0;Q1436;0)</f>
        <v>0</v>
      </c>
      <c r="AB1436" s="108" t="e">
        <f aca="false">IF(U1436=0;"";L1436/U1436-1)</f>
        <v>#NAME?</v>
      </c>
      <c r="AC1436" s="108" t="e">
        <f aca="false">IF(W1436=0;"";L1436/W1436-1)</f>
        <v>#NAME?</v>
      </c>
    </row>
    <row collapsed="false" customFormat="false" customHeight="true" hidden="false" ht="50.1" outlineLevel="0" r="1437">
      <c r="A1437" s="88"/>
      <c r="B1437" s="88"/>
      <c r="C1437" s="89"/>
      <c r="D1437" s="89"/>
      <c r="E1437" s="90"/>
      <c r="F1437" s="91"/>
      <c r="G1437" s="92"/>
      <c r="H1437" s="93"/>
      <c r="I1437" s="94"/>
      <c r="J1437" s="95"/>
      <c r="K1437" s="96"/>
      <c r="L1437" s="97"/>
      <c r="M1437" s="98"/>
      <c r="N1437" s="99"/>
      <c r="O1437" s="100"/>
      <c r="P1437" s="101"/>
      <c r="Q1437" s="97" t="n">
        <f aca="false">P1437*M1437</f>
        <v>0</v>
      </c>
      <c r="R1437" s="102"/>
      <c r="S1437" s="103"/>
      <c r="T1437" s="109"/>
      <c r="U1437" s="105" t="e">
        <f aca="false">IF(EXACT(O1437,Y1437),M1437,M1437*(1-'Расчет ПРЕДЗАКАЗ'!$D$10))</f>
        <v>#NAME?</v>
      </c>
      <c r="V1437" s="105" t="e">
        <f aca="false">P1437*U1437</f>
        <v>#NAME?</v>
      </c>
      <c r="W1437" s="105" t="e">
        <f aca="false">IF(EXACT(O1437,Y1437),M1437,M1437*(1-'Расчет Прайс'!$D$10))</f>
        <v>#NAME?</v>
      </c>
      <c r="X1437" s="105" t="e">
        <f aca="false">P1437*W1437</f>
        <v>#NAME?</v>
      </c>
      <c r="Y1437" s="106" t="s">
        <v>101</v>
      </c>
      <c r="Z1437" s="107" t="n">
        <f aca="false">IF(EXACT(O1437;Y1437);Q1437;0)</f>
        <v>0</v>
      </c>
      <c r="AA1437" s="107" t="n">
        <f aca="false">IF(Z1437=0;Q1437;0)</f>
        <v>0</v>
      </c>
      <c r="AB1437" s="108" t="e">
        <f aca="false">IF(U1437=0;"";L1437/U1437-1)</f>
        <v>#NAME?</v>
      </c>
      <c r="AC1437" s="108" t="e">
        <f aca="false">IF(W1437=0;"";L1437/W1437-1)</f>
        <v>#NAME?</v>
      </c>
    </row>
    <row collapsed="false" customFormat="false" customHeight="true" hidden="false" ht="50.1" outlineLevel="0" r="1438">
      <c r="A1438" s="88"/>
      <c r="B1438" s="88"/>
      <c r="C1438" s="89"/>
      <c r="D1438" s="89"/>
      <c r="E1438" s="90"/>
      <c r="F1438" s="91"/>
      <c r="G1438" s="92"/>
      <c r="H1438" s="93"/>
      <c r="I1438" s="94"/>
      <c r="J1438" s="95"/>
      <c r="K1438" s="96"/>
      <c r="L1438" s="97"/>
      <c r="M1438" s="98"/>
      <c r="N1438" s="99"/>
      <c r="O1438" s="100"/>
      <c r="P1438" s="101"/>
      <c r="Q1438" s="97" t="n">
        <f aca="false">P1438*M1438</f>
        <v>0</v>
      </c>
      <c r="R1438" s="102"/>
      <c r="S1438" s="103"/>
      <c r="T1438" s="109"/>
      <c r="U1438" s="105" t="e">
        <f aca="false">IF(EXACT(O1438,Y1438),M1438,M1438*(1-'Расчет ПРЕДЗАКАЗ'!$D$10))</f>
        <v>#NAME?</v>
      </c>
      <c r="V1438" s="105" t="e">
        <f aca="false">P1438*U1438</f>
        <v>#NAME?</v>
      </c>
      <c r="W1438" s="105" t="e">
        <f aca="false">IF(EXACT(O1438,Y1438),M1438,M1438*(1-'Расчет Прайс'!$D$10))</f>
        <v>#NAME?</v>
      </c>
      <c r="X1438" s="105" t="e">
        <f aca="false">P1438*W1438</f>
        <v>#NAME?</v>
      </c>
      <c r="Y1438" s="106" t="s">
        <v>101</v>
      </c>
      <c r="Z1438" s="107" t="n">
        <f aca="false">IF(EXACT(O1438;Y1438);Q1438;0)</f>
        <v>0</v>
      </c>
      <c r="AA1438" s="107" t="n">
        <f aca="false">IF(Z1438=0;Q1438;0)</f>
        <v>0</v>
      </c>
      <c r="AB1438" s="108" t="e">
        <f aca="false">IF(U1438=0;"";L1438/U1438-1)</f>
        <v>#NAME?</v>
      </c>
      <c r="AC1438" s="108" t="e">
        <f aca="false">IF(W1438=0;"";L1438/W1438-1)</f>
        <v>#NAME?</v>
      </c>
    </row>
    <row collapsed="false" customFormat="false" customHeight="true" hidden="false" ht="50.1" outlineLevel="0" r="1439">
      <c r="A1439" s="88"/>
      <c r="B1439" s="88"/>
      <c r="C1439" s="89"/>
      <c r="D1439" s="89"/>
      <c r="E1439" s="90"/>
      <c r="F1439" s="91"/>
      <c r="G1439" s="92"/>
      <c r="H1439" s="93"/>
      <c r="I1439" s="94"/>
      <c r="J1439" s="95"/>
      <c r="K1439" s="96"/>
      <c r="L1439" s="97"/>
      <c r="M1439" s="98"/>
      <c r="N1439" s="99"/>
      <c r="O1439" s="100"/>
      <c r="P1439" s="101"/>
      <c r="Q1439" s="97" t="n">
        <f aca="false">P1439*M1439</f>
        <v>0</v>
      </c>
      <c r="R1439" s="102"/>
      <c r="S1439" s="103"/>
      <c r="T1439" s="109"/>
      <c r="U1439" s="105" t="e">
        <f aca="false">IF(EXACT(O1439,Y1439),M1439,M1439*(1-'Расчет ПРЕДЗАКАЗ'!$D$10))</f>
        <v>#NAME?</v>
      </c>
      <c r="V1439" s="105" t="e">
        <f aca="false">P1439*U1439</f>
        <v>#NAME?</v>
      </c>
      <c r="W1439" s="105" t="e">
        <f aca="false">IF(EXACT(O1439,Y1439),M1439,M1439*(1-'Расчет Прайс'!$D$10))</f>
        <v>#NAME?</v>
      </c>
      <c r="X1439" s="105" t="e">
        <f aca="false">P1439*W1439</f>
        <v>#NAME?</v>
      </c>
      <c r="Y1439" s="106" t="s">
        <v>101</v>
      </c>
      <c r="Z1439" s="107" t="n">
        <f aca="false">IF(EXACT(O1439;Y1439);Q1439;0)</f>
        <v>0</v>
      </c>
      <c r="AA1439" s="107" t="n">
        <f aca="false">IF(Z1439=0;Q1439;0)</f>
        <v>0</v>
      </c>
      <c r="AB1439" s="108" t="e">
        <f aca="false">IF(U1439=0;"";L1439/U1439-1)</f>
        <v>#NAME?</v>
      </c>
      <c r="AC1439" s="108" t="e">
        <f aca="false">IF(W1439=0;"";L1439/W1439-1)</f>
        <v>#NAME?</v>
      </c>
    </row>
    <row collapsed="false" customFormat="false" customHeight="true" hidden="false" ht="50.1" outlineLevel="0" r="1440">
      <c r="A1440" s="88"/>
      <c r="B1440" s="88"/>
      <c r="C1440" s="89"/>
      <c r="D1440" s="89"/>
      <c r="E1440" s="90"/>
      <c r="F1440" s="91"/>
      <c r="G1440" s="92"/>
      <c r="H1440" s="93"/>
      <c r="I1440" s="94"/>
      <c r="J1440" s="95"/>
      <c r="K1440" s="96"/>
      <c r="L1440" s="97"/>
      <c r="M1440" s="98"/>
      <c r="N1440" s="99"/>
      <c r="O1440" s="100"/>
      <c r="P1440" s="101"/>
      <c r="Q1440" s="97" t="n">
        <f aca="false">P1440*M1440</f>
        <v>0</v>
      </c>
      <c r="R1440" s="102"/>
      <c r="S1440" s="103"/>
      <c r="T1440" s="109"/>
      <c r="U1440" s="105" t="e">
        <f aca="false">IF(EXACT(O1440,Y1440),M1440,M1440*(1-'Расчет ПРЕДЗАКАЗ'!$D$10))</f>
        <v>#NAME?</v>
      </c>
      <c r="V1440" s="105" t="e">
        <f aca="false">P1440*U1440</f>
        <v>#NAME?</v>
      </c>
      <c r="W1440" s="105" t="e">
        <f aca="false">IF(EXACT(O1440,Y1440),M1440,M1440*(1-'Расчет Прайс'!$D$10))</f>
        <v>#NAME?</v>
      </c>
      <c r="X1440" s="105" t="e">
        <f aca="false">P1440*W1440</f>
        <v>#NAME?</v>
      </c>
      <c r="Y1440" s="106" t="s">
        <v>101</v>
      </c>
      <c r="Z1440" s="107" t="n">
        <f aca="false">IF(EXACT(O1440;Y1440);Q1440;0)</f>
        <v>0</v>
      </c>
      <c r="AA1440" s="107" t="n">
        <f aca="false">IF(Z1440=0;Q1440;0)</f>
        <v>0</v>
      </c>
      <c r="AB1440" s="108" t="e">
        <f aca="false">IF(U1440=0;"";L1440/U1440-1)</f>
        <v>#NAME?</v>
      </c>
      <c r="AC1440" s="108" t="e">
        <f aca="false">IF(W1440=0;"";L1440/W1440-1)</f>
        <v>#NAME?</v>
      </c>
    </row>
    <row collapsed="false" customFormat="false" customHeight="true" hidden="false" ht="50.1" outlineLevel="0" r="1441">
      <c r="A1441" s="88"/>
      <c r="B1441" s="88"/>
      <c r="C1441" s="89"/>
      <c r="D1441" s="89"/>
      <c r="E1441" s="90"/>
      <c r="F1441" s="91"/>
      <c r="G1441" s="92"/>
      <c r="H1441" s="93"/>
      <c r="I1441" s="94"/>
      <c r="J1441" s="95"/>
      <c r="K1441" s="96"/>
      <c r="L1441" s="97"/>
      <c r="M1441" s="98"/>
      <c r="N1441" s="112"/>
      <c r="O1441" s="100"/>
      <c r="P1441" s="101"/>
      <c r="Q1441" s="97" t="n">
        <f aca="false">P1441*M1441</f>
        <v>0</v>
      </c>
      <c r="R1441" s="110"/>
      <c r="S1441" s="103"/>
      <c r="T1441" s="111"/>
      <c r="U1441" s="105" t="e">
        <f aca="false">IF(EXACT(O1441,Y1441),M1441,M1441*(1-'Расчет ПРЕДЗАКАЗ'!$D$10))</f>
        <v>#NAME?</v>
      </c>
      <c r="V1441" s="105" t="e">
        <f aca="false">P1441*U1441</f>
        <v>#NAME?</v>
      </c>
      <c r="W1441" s="105" t="e">
        <f aca="false">IF(EXACT(O1441,Y1441),M1441,M1441*(1-'Расчет Прайс'!$D$10))</f>
        <v>#NAME?</v>
      </c>
      <c r="X1441" s="105" t="e">
        <f aca="false">P1441*W1441</f>
        <v>#NAME?</v>
      </c>
      <c r="Y1441" s="106" t="s">
        <v>101</v>
      </c>
      <c r="Z1441" s="107" t="n">
        <f aca="false">IF(EXACT(O1441;Y1441);Q1441;0)</f>
        <v>0</v>
      </c>
      <c r="AA1441" s="107" t="n">
        <f aca="false">IF(Z1441=0;Q1441;0)</f>
        <v>0</v>
      </c>
      <c r="AB1441" s="108" t="e">
        <f aca="false">IF(U1441=0;"";L1441/U1441-1)</f>
        <v>#NAME?</v>
      </c>
      <c r="AC1441" s="108" t="e">
        <f aca="false">IF(W1441=0;"";L1441/W1441-1)</f>
        <v>#NAME?</v>
      </c>
    </row>
    <row collapsed="false" customFormat="false" customHeight="true" hidden="false" ht="50.1" outlineLevel="0" r="1442">
      <c r="A1442" s="88"/>
      <c r="B1442" s="88"/>
      <c r="C1442" s="89"/>
      <c r="D1442" s="89"/>
      <c r="E1442" s="90"/>
      <c r="F1442" s="91"/>
      <c r="G1442" s="92"/>
      <c r="H1442" s="93"/>
      <c r="I1442" s="94"/>
      <c r="J1442" s="95"/>
      <c r="K1442" s="96"/>
      <c r="L1442" s="97"/>
      <c r="M1442" s="98"/>
      <c r="N1442" s="112"/>
      <c r="O1442" s="100"/>
      <c r="P1442" s="101"/>
      <c r="Q1442" s="97" t="n">
        <f aca="false">P1442*M1442</f>
        <v>0</v>
      </c>
      <c r="R1442" s="110"/>
      <c r="S1442" s="103"/>
      <c r="T1442" s="111"/>
      <c r="U1442" s="105" t="e">
        <f aca="false">IF(EXACT(O1442,Y1442),M1442,M1442*(1-'Расчет ПРЕДЗАКАЗ'!$D$10))</f>
        <v>#NAME?</v>
      </c>
      <c r="V1442" s="105" t="e">
        <f aca="false">P1442*U1442</f>
        <v>#NAME?</v>
      </c>
      <c r="W1442" s="105" t="e">
        <f aca="false">IF(EXACT(O1442,Y1442),M1442,M1442*(1-'Расчет Прайс'!$D$10))</f>
        <v>#NAME?</v>
      </c>
      <c r="X1442" s="105" t="e">
        <f aca="false">P1442*W1442</f>
        <v>#NAME?</v>
      </c>
      <c r="Y1442" s="106" t="s">
        <v>101</v>
      </c>
      <c r="Z1442" s="107" t="n">
        <f aca="false">IF(EXACT(O1442;Y1442);Q1442;0)</f>
        <v>0</v>
      </c>
      <c r="AA1442" s="107" t="n">
        <f aca="false">IF(Z1442=0;Q1442;0)</f>
        <v>0</v>
      </c>
      <c r="AB1442" s="108" t="e">
        <f aca="false">IF(U1442=0;"";L1442/U1442-1)</f>
        <v>#NAME?</v>
      </c>
      <c r="AC1442" s="108" t="e">
        <f aca="false">IF(W1442=0;"";L1442/W1442-1)</f>
        <v>#NAME?</v>
      </c>
    </row>
    <row collapsed="false" customFormat="false" customHeight="true" hidden="false" ht="50.1" outlineLevel="0" r="1443">
      <c r="A1443" s="88"/>
      <c r="B1443" s="88"/>
      <c r="C1443" s="89"/>
      <c r="D1443" s="89"/>
      <c r="E1443" s="90"/>
      <c r="F1443" s="91"/>
      <c r="G1443" s="92"/>
      <c r="H1443" s="93"/>
      <c r="I1443" s="94"/>
      <c r="J1443" s="95"/>
      <c r="K1443" s="96"/>
      <c r="L1443" s="97"/>
      <c r="M1443" s="98"/>
      <c r="N1443" s="110"/>
      <c r="O1443" s="100"/>
      <c r="P1443" s="101"/>
      <c r="Q1443" s="97" t="n">
        <f aca="false">P1443*M1443</f>
        <v>0</v>
      </c>
      <c r="R1443" s="110"/>
      <c r="S1443" s="103"/>
      <c r="T1443" s="111"/>
      <c r="U1443" s="105" t="e">
        <f aca="false">IF(EXACT(O1443,Y1443),M1443,M1443*(1-'Расчет ПРЕДЗАКАЗ'!$D$10))</f>
        <v>#NAME?</v>
      </c>
      <c r="V1443" s="105" t="e">
        <f aca="false">P1443*U1443</f>
        <v>#NAME?</v>
      </c>
      <c r="W1443" s="105" t="e">
        <f aca="false">IF(EXACT(O1443,Y1443),M1443,M1443*(1-'Расчет Прайс'!$D$10))</f>
        <v>#NAME?</v>
      </c>
      <c r="X1443" s="105" t="e">
        <f aca="false">P1443*W1443</f>
        <v>#NAME?</v>
      </c>
      <c r="Y1443" s="106" t="s">
        <v>101</v>
      </c>
      <c r="Z1443" s="107" t="n">
        <f aca="false">IF(EXACT(O1443;Y1443);Q1443;0)</f>
        <v>0</v>
      </c>
      <c r="AA1443" s="107" t="n">
        <f aca="false">IF(Z1443=0;Q1443;0)</f>
        <v>0</v>
      </c>
      <c r="AB1443" s="108" t="e">
        <f aca="false">IF(U1443=0;"";L1443/U1443-1)</f>
        <v>#NAME?</v>
      </c>
      <c r="AC1443" s="108" t="e">
        <f aca="false">IF(W1443=0;"";L1443/W1443-1)</f>
        <v>#NAME?</v>
      </c>
    </row>
    <row collapsed="false" customFormat="false" customHeight="true" hidden="false" ht="50.1" outlineLevel="0" r="1444">
      <c r="A1444" s="88"/>
      <c r="B1444" s="88"/>
      <c r="C1444" s="89"/>
      <c r="D1444" s="89"/>
      <c r="E1444" s="90"/>
      <c r="F1444" s="91"/>
      <c r="G1444" s="92"/>
      <c r="H1444" s="93"/>
      <c r="I1444" s="94"/>
      <c r="J1444" s="95"/>
      <c r="K1444" s="96"/>
      <c r="L1444" s="97"/>
      <c r="M1444" s="98"/>
      <c r="N1444" s="110"/>
      <c r="O1444" s="100"/>
      <c r="P1444" s="101"/>
      <c r="Q1444" s="97" t="n">
        <f aca="false">P1444*M1444</f>
        <v>0</v>
      </c>
      <c r="R1444" s="110"/>
      <c r="S1444" s="103"/>
      <c r="T1444" s="111"/>
      <c r="U1444" s="105" t="e">
        <f aca="false">IF(EXACT(O1444,Y1444),M1444,M1444*(1-'Расчет ПРЕДЗАКАЗ'!$D$10))</f>
        <v>#NAME?</v>
      </c>
      <c r="V1444" s="105" t="e">
        <f aca="false">P1444*U1444</f>
        <v>#NAME?</v>
      </c>
      <c r="W1444" s="105" t="e">
        <f aca="false">IF(EXACT(O1444,Y1444),M1444,M1444*(1-'Расчет Прайс'!$D$10))</f>
        <v>#NAME?</v>
      </c>
      <c r="X1444" s="105" t="e">
        <f aca="false">P1444*W1444</f>
        <v>#NAME?</v>
      </c>
      <c r="Y1444" s="106" t="s">
        <v>101</v>
      </c>
      <c r="Z1444" s="107" t="n">
        <f aca="false">IF(EXACT(O1444;Y1444);Q1444;0)</f>
        <v>0</v>
      </c>
      <c r="AA1444" s="107" t="n">
        <f aca="false">IF(Z1444=0;Q1444;0)</f>
        <v>0</v>
      </c>
      <c r="AB1444" s="108" t="e">
        <f aca="false">IF(U1444=0;"";L1444/U1444-1)</f>
        <v>#NAME?</v>
      </c>
      <c r="AC1444" s="108" t="e">
        <f aca="false">IF(W1444=0;"";L1444/W1444-1)</f>
        <v>#NAME?</v>
      </c>
    </row>
    <row collapsed="false" customFormat="false" customHeight="true" hidden="false" ht="50.1" outlineLevel="0" r="1445">
      <c r="A1445" s="88"/>
      <c r="B1445" s="88"/>
      <c r="C1445" s="89"/>
      <c r="D1445" s="89"/>
      <c r="E1445" s="90"/>
      <c r="F1445" s="91"/>
      <c r="G1445" s="92"/>
      <c r="H1445" s="93"/>
      <c r="I1445" s="94"/>
      <c r="J1445" s="95"/>
      <c r="K1445" s="96"/>
      <c r="L1445" s="97"/>
      <c r="M1445" s="98"/>
      <c r="N1445" s="110"/>
      <c r="O1445" s="100"/>
      <c r="P1445" s="101"/>
      <c r="Q1445" s="97" t="n">
        <f aca="false">P1445*M1445</f>
        <v>0</v>
      </c>
      <c r="R1445" s="110"/>
      <c r="S1445" s="103"/>
      <c r="T1445" s="111"/>
      <c r="U1445" s="105" t="e">
        <f aca="false">IF(EXACT(O1445,Y1445),M1445,M1445*(1-'Расчет ПРЕДЗАКАЗ'!$D$10))</f>
        <v>#NAME?</v>
      </c>
      <c r="V1445" s="105" t="e">
        <f aca="false">P1445*U1445</f>
        <v>#NAME?</v>
      </c>
      <c r="W1445" s="105" t="e">
        <f aca="false">IF(EXACT(O1445,Y1445),M1445,M1445*(1-'Расчет Прайс'!$D$10))</f>
        <v>#NAME?</v>
      </c>
      <c r="X1445" s="105" t="e">
        <f aca="false">P1445*W1445</f>
        <v>#NAME?</v>
      </c>
      <c r="Y1445" s="106" t="s">
        <v>101</v>
      </c>
      <c r="Z1445" s="107" t="n">
        <f aca="false">IF(EXACT(O1445;Y1445);Q1445;0)</f>
        <v>0</v>
      </c>
      <c r="AA1445" s="107" t="n">
        <f aca="false">IF(Z1445=0;Q1445;0)</f>
        <v>0</v>
      </c>
      <c r="AB1445" s="108" t="e">
        <f aca="false">IF(U1445=0;"";L1445/U1445-1)</f>
        <v>#NAME?</v>
      </c>
      <c r="AC1445" s="108" t="e">
        <f aca="false">IF(W1445=0;"";L1445/W1445-1)</f>
        <v>#NAME?</v>
      </c>
    </row>
    <row collapsed="false" customFormat="false" customHeight="true" hidden="false" ht="50.1" outlineLevel="0" r="1446">
      <c r="A1446" s="88"/>
      <c r="B1446" s="88"/>
      <c r="C1446" s="89"/>
      <c r="D1446" s="89"/>
      <c r="E1446" s="90"/>
      <c r="F1446" s="91"/>
      <c r="G1446" s="92"/>
      <c r="H1446" s="93"/>
      <c r="I1446" s="94"/>
      <c r="J1446" s="95"/>
      <c r="K1446" s="96"/>
      <c r="L1446" s="97"/>
      <c r="M1446" s="98"/>
      <c r="N1446" s="110"/>
      <c r="O1446" s="100"/>
      <c r="P1446" s="101"/>
      <c r="Q1446" s="97" t="n">
        <f aca="false">P1446*M1446</f>
        <v>0</v>
      </c>
      <c r="R1446" s="110"/>
      <c r="S1446" s="103"/>
      <c r="T1446" s="111"/>
      <c r="U1446" s="105" t="e">
        <f aca="false">IF(EXACT(O1446,Y1446),M1446,M1446*(1-'Расчет ПРЕДЗАКАЗ'!$D$10))</f>
        <v>#NAME?</v>
      </c>
      <c r="V1446" s="105" t="e">
        <f aca="false">P1446*U1446</f>
        <v>#NAME?</v>
      </c>
      <c r="W1446" s="105" t="e">
        <f aca="false">IF(EXACT(O1446,Y1446),M1446,M1446*(1-'Расчет Прайс'!$D$10))</f>
        <v>#NAME?</v>
      </c>
      <c r="X1446" s="105" t="e">
        <f aca="false">P1446*W1446</f>
        <v>#NAME?</v>
      </c>
      <c r="Y1446" s="106" t="s">
        <v>101</v>
      </c>
      <c r="Z1446" s="107" t="n">
        <f aca="false">IF(EXACT(O1446;Y1446);Q1446;0)</f>
        <v>0</v>
      </c>
      <c r="AA1446" s="107" t="n">
        <f aca="false">IF(Z1446=0;Q1446;0)</f>
        <v>0</v>
      </c>
      <c r="AB1446" s="108" t="e">
        <f aca="false">IF(U1446=0;"";L1446/U1446-1)</f>
        <v>#NAME?</v>
      </c>
      <c r="AC1446" s="108" t="e">
        <f aca="false">IF(W1446=0;"";L1446/W1446-1)</f>
        <v>#NAME?</v>
      </c>
    </row>
    <row collapsed="false" customFormat="false" customHeight="true" hidden="false" ht="11.25" outlineLevel="0" r="1447"/>
    <row collapsed="false" customFormat="false" customHeight="true" hidden="false" ht="50.1" outlineLevel="0" r="1448">
      <c r="A1448" s="88" t="n">
        <v>253</v>
      </c>
      <c r="B1448" s="88" t="s">
        <v>955</v>
      </c>
      <c r="C1448" s="89" t="s">
        <v>956</v>
      </c>
      <c r="D1448" s="89" t="s">
        <v>93</v>
      </c>
      <c r="E1448" s="90" t="s">
        <v>93</v>
      </c>
      <c r="F1448" s="91" t="s">
        <v>515</v>
      </c>
      <c r="G1448" s="92" t="s">
        <v>275</v>
      </c>
      <c r="H1448" s="93" t="s">
        <v>952</v>
      </c>
      <c r="I1448" s="94" t="s">
        <v>953</v>
      </c>
      <c r="J1448" s="95" t="s">
        <v>98</v>
      </c>
      <c r="K1448" s="96" t="s">
        <v>947</v>
      </c>
      <c r="L1448" s="97" t="n">
        <v>2070</v>
      </c>
      <c r="M1448" s="98" t="n">
        <v>1296</v>
      </c>
      <c r="N1448" s="99" t="s">
        <v>957</v>
      </c>
      <c r="O1448" s="100"/>
      <c r="P1448" s="101"/>
      <c r="Q1448" s="97" t="n">
        <f aca="false">P1448*M1448</f>
        <v>0</v>
      </c>
      <c r="R1448" s="102"/>
      <c r="S1448" s="103" t="n">
        <v>98</v>
      </c>
      <c r="T1448" s="104"/>
      <c r="U1448" s="105" t="e">
        <f aca="false">IF(EXACT(O1448,Y1448),M1448,M1448*(1-'Расчет ПРЕДЗАКАЗ'!$D$10))</f>
        <v>#NAME?</v>
      </c>
      <c r="V1448" s="105" t="e">
        <f aca="false">P1448*U1448</f>
        <v>#NAME?</v>
      </c>
      <c r="W1448" s="105" t="e">
        <f aca="false">IF(EXACT(O1448,Y1448),M1448,M1448*(1-'Расчет Прайс'!$D$10))</f>
        <v>#NAME?</v>
      </c>
      <c r="X1448" s="105" t="e">
        <f aca="false">P1448*W1448</f>
        <v>#NAME?</v>
      </c>
      <c r="Y1448" s="106" t="s">
        <v>101</v>
      </c>
      <c r="Z1448" s="107" t="n">
        <f aca="false">IF(EXACT(O1448;Y1448);Q1448;0)</f>
        <v>0</v>
      </c>
      <c r="AA1448" s="107" t="n">
        <f aca="false">IF(Z1448=0;Q1448;0)</f>
        <v>0</v>
      </c>
      <c r="AB1448" s="108" t="e">
        <f aca="false">IF(U1448=0,"",L1448/U1448-1)</f>
        <v>#NAME?</v>
      </c>
      <c r="AC1448" s="108" t="e">
        <f aca="false">IF(W1448=0,"",L1448/W1448-1)</f>
        <v>#NAME?</v>
      </c>
    </row>
    <row collapsed="false" customFormat="false" customHeight="true" hidden="false" ht="50.1" outlineLevel="0" r="1449">
      <c r="A1449" s="88"/>
      <c r="B1449" s="88"/>
      <c r="C1449" s="89"/>
      <c r="D1449" s="89"/>
      <c r="E1449" s="90"/>
      <c r="F1449" s="91"/>
      <c r="G1449" s="92"/>
      <c r="H1449" s="93"/>
      <c r="I1449" s="94"/>
      <c r="J1449" s="95"/>
      <c r="K1449" s="96"/>
      <c r="L1449" s="97"/>
      <c r="M1449" s="98"/>
      <c r="N1449" s="99"/>
      <c r="O1449" s="100"/>
      <c r="P1449" s="101"/>
      <c r="Q1449" s="97" t="n">
        <f aca="false">P1449*M1449</f>
        <v>0</v>
      </c>
      <c r="R1449" s="102"/>
      <c r="S1449" s="103"/>
      <c r="T1449" s="109"/>
      <c r="U1449" s="105" t="e">
        <f aca="false">IF(EXACT(O1449,Y1449),M1449,M1449*(1-'Расчет ПРЕДЗАКАЗ'!$D$10))</f>
        <v>#NAME?</v>
      </c>
      <c r="V1449" s="105" t="e">
        <f aca="false">P1449*U1449</f>
        <v>#NAME?</v>
      </c>
      <c r="W1449" s="105" t="e">
        <f aca="false">IF(EXACT(O1449,Y1449),M1449,M1449*(1-'Расчет Прайс'!$D$10))</f>
        <v>#NAME?</v>
      </c>
      <c r="X1449" s="105" t="e">
        <f aca="false">P1449*W1449</f>
        <v>#NAME?</v>
      </c>
      <c r="Y1449" s="106" t="s">
        <v>101</v>
      </c>
      <c r="Z1449" s="107" t="n">
        <f aca="false">IF(EXACT(O1449;Y1449);Q1449;0)</f>
        <v>0</v>
      </c>
      <c r="AA1449" s="107" t="n">
        <f aca="false">IF(Z1449=0;Q1449;0)</f>
        <v>0</v>
      </c>
      <c r="AB1449" s="108" t="e">
        <f aca="false">IF(U1449=0;"";L1449/U1449-1)</f>
        <v>#NAME?</v>
      </c>
      <c r="AC1449" s="108" t="e">
        <f aca="false">IF(W1449=0;"";L1449/W1449-1)</f>
        <v>#NAME?</v>
      </c>
    </row>
    <row collapsed="false" customFormat="false" customHeight="true" hidden="false" ht="50.1" outlineLevel="0" r="1450">
      <c r="A1450" s="88"/>
      <c r="B1450" s="88"/>
      <c r="C1450" s="89"/>
      <c r="D1450" s="89"/>
      <c r="E1450" s="90"/>
      <c r="F1450" s="91"/>
      <c r="G1450" s="92"/>
      <c r="H1450" s="93"/>
      <c r="I1450" s="94"/>
      <c r="J1450" s="95"/>
      <c r="K1450" s="96"/>
      <c r="L1450" s="97"/>
      <c r="M1450" s="98"/>
      <c r="N1450" s="99"/>
      <c r="O1450" s="100"/>
      <c r="P1450" s="101"/>
      <c r="Q1450" s="97" t="n">
        <f aca="false">P1450*M1450</f>
        <v>0</v>
      </c>
      <c r="R1450" s="102"/>
      <c r="S1450" s="103"/>
      <c r="T1450" s="109"/>
      <c r="U1450" s="105" t="e">
        <f aca="false">IF(EXACT(O1450,Y1450),M1450,M1450*(1-'Расчет ПРЕДЗАКАЗ'!$D$10))</f>
        <v>#NAME?</v>
      </c>
      <c r="V1450" s="105" t="e">
        <f aca="false">P1450*U1450</f>
        <v>#NAME?</v>
      </c>
      <c r="W1450" s="105" t="e">
        <f aca="false">IF(EXACT(O1450,Y1450),M1450,M1450*(1-'Расчет Прайс'!$D$10))</f>
        <v>#NAME?</v>
      </c>
      <c r="X1450" s="105" t="e">
        <f aca="false">P1450*W1450</f>
        <v>#NAME?</v>
      </c>
      <c r="Y1450" s="106" t="s">
        <v>101</v>
      </c>
      <c r="Z1450" s="107" t="n">
        <f aca="false">IF(EXACT(O1450;Y1450);Q1450;0)</f>
        <v>0</v>
      </c>
      <c r="AA1450" s="107" t="n">
        <f aca="false">IF(Z1450=0;Q1450;0)</f>
        <v>0</v>
      </c>
      <c r="AB1450" s="108" t="e">
        <f aca="false">IF(U1450=0;"";L1450/U1450-1)</f>
        <v>#NAME?</v>
      </c>
      <c r="AC1450" s="108" t="e">
        <f aca="false">IF(W1450=0;"";L1450/W1450-1)</f>
        <v>#NAME?</v>
      </c>
    </row>
    <row collapsed="false" customFormat="false" customHeight="true" hidden="false" ht="50.1" outlineLevel="0" r="1451">
      <c r="A1451" s="88"/>
      <c r="B1451" s="88"/>
      <c r="C1451" s="89"/>
      <c r="D1451" s="89"/>
      <c r="E1451" s="90"/>
      <c r="F1451" s="91"/>
      <c r="G1451" s="92"/>
      <c r="H1451" s="93"/>
      <c r="I1451" s="94"/>
      <c r="J1451" s="95"/>
      <c r="K1451" s="96"/>
      <c r="L1451" s="97"/>
      <c r="M1451" s="98"/>
      <c r="N1451" s="99"/>
      <c r="O1451" s="100"/>
      <c r="P1451" s="101"/>
      <c r="Q1451" s="97" t="n">
        <f aca="false">P1451*M1451</f>
        <v>0</v>
      </c>
      <c r="R1451" s="102"/>
      <c r="S1451" s="103"/>
      <c r="T1451" s="109"/>
      <c r="U1451" s="105" t="e">
        <f aca="false">IF(EXACT(O1451,Y1451),M1451,M1451*(1-'Расчет ПРЕДЗАКАЗ'!$D$10))</f>
        <v>#NAME?</v>
      </c>
      <c r="V1451" s="105" t="e">
        <f aca="false">P1451*U1451</f>
        <v>#NAME?</v>
      </c>
      <c r="W1451" s="105" t="e">
        <f aca="false">IF(EXACT(O1451,Y1451),M1451,M1451*(1-'Расчет Прайс'!$D$10))</f>
        <v>#NAME?</v>
      </c>
      <c r="X1451" s="105" t="e">
        <f aca="false">P1451*W1451</f>
        <v>#NAME?</v>
      </c>
      <c r="Y1451" s="106" t="s">
        <v>101</v>
      </c>
      <c r="Z1451" s="107" t="n">
        <f aca="false">IF(EXACT(O1451;Y1451);Q1451;0)</f>
        <v>0</v>
      </c>
      <c r="AA1451" s="107" t="n">
        <f aca="false">IF(Z1451=0;Q1451;0)</f>
        <v>0</v>
      </c>
      <c r="AB1451" s="108" t="e">
        <f aca="false">IF(U1451=0;"";L1451/U1451-1)</f>
        <v>#NAME?</v>
      </c>
      <c r="AC1451" s="108" t="e">
        <f aca="false">IF(W1451=0;"";L1451/W1451-1)</f>
        <v>#NAME?</v>
      </c>
    </row>
    <row collapsed="false" customFormat="false" customHeight="true" hidden="false" ht="50.1" outlineLevel="0" r="1452">
      <c r="A1452" s="88"/>
      <c r="B1452" s="88"/>
      <c r="C1452" s="89"/>
      <c r="D1452" s="89"/>
      <c r="E1452" s="90"/>
      <c r="F1452" s="91"/>
      <c r="G1452" s="92"/>
      <c r="H1452" s="93"/>
      <c r="I1452" s="94"/>
      <c r="J1452" s="95"/>
      <c r="K1452" s="96"/>
      <c r="L1452" s="97"/>
      <c r="M1452" s="98"/>
      <c r="N1452" s="99"/>
      <c r="O1452" s="100"/>
      <c r="P1452" s="101"/>
      <c r="Q1452" s="97" t="n">
        <f aca="false">P1452*M1452</f>
        <v>0</v>
      </c>
      <c r="R1452" s="102"/>
      <c r="S1452" s="103"/>
      <c r="T1452" s="109"/>
      <c r="U1452" s="105" t="e">
        <f aca="false">IF(EXACT(O1452,Y1452),M1452,M1452*(1-'Расчет ПРЕДЗАКАЗ'!$D$10))</f>
        <v>#NAME?</v>
      </c>
      <c r="V1452" s="105" t="e">
        <f aca="false">P1452*U1452</f>
        <v>#NAME?</v>
      </c>
      <c r="W1452" s="105" t="e">
        <f aca="false">IF(EXACT(O1452,Y1452),M1452,M1452*(1-'Расчет Прайс'!$D$10))</f>
        <v>#NAME?</v>
      </c>
      <c r="X1452" s="105" t="e">
        <f aca="false">P1452*W1452</f>
        <v>#NAME?</v>
      </c>
      <c r="Y1452" s="106" t="s">
        <v>101</v>
      </c>
      <c r="Z1452" s="107" t="n">
        <f aca="false">IF(EXACT(O1452;Y1452);Q1452;0)</f>
        <v>0</v>
      </c>
      <c r="AA1452" s="107" t="n">
        <f aca="false">IF(Z1452=0;Q1452;0)</f>
        <v>0</v>
      </c>
      <c r="AB1452" s="108" t="e">
        <f aca="false">IF(U1452=0;"";L1452/U1452-1)</f>
        <v>#NAME?</v>
      </c>
      <c r="AC1452" s="108" t="e">
        <f aca="false">IF(W1452=0;"";L1452/W1452-1)</f>
        <v>#NAME?</v>
      </c>
    </row>
    <row collapsed="false" customFormat="false" customHeight="true" hidden="false" ht="50.1" outlineLevel="0" r="1453">
      <c r="A1453" s="88"/>
      <c r="B1453" s="88"/>
      <c r="C1453" s="89"/>
      <c r="D1453" s="89"/>
      <c r="E1453" s="90"/>
      <c r="F1453" s="91"/>
      <c r="G1453" s="92"/>
      <c r="H1453" s="93"/>
      <c r="I1453" s="94"/>
      <c r="J1453" s="95"/>
      <c r="K1453" s="96"/>
      <c r="L1453" s="97"/>
      <c r="M1453" s="98"/>
      <c r="N1453" s="99"/>
      <c r="O1453" s="100"/>
      <c r="P1453" s="101"/>
      <c r="Q1453" s="97" t="n">
        <f aca="false">P1453*M1453</f>
        <v>0</v>
      </c>
      <c r="R1453" s="102"/>
      <c r="S1453" s="103"/>
      <c r="T1453" s="109"/>
      <c r="U1453" s="105" t="e">
        <f aca="false">IF(EXACT(O1453,Y1453),M1453,M1453*(1-'Расчет ПРЕДЗАКАЗ'!$D$10))</f>
        <v>#NAME?</v>
      </c>
      <c r="V1453" s="105" t="e">
        <f aca="false">P1453*U1453</f>
        <v>#NAME?</v>
      </c>
      <c r="W1453" s="105" t="e">
        <f aca="false">IF(EXACT(O1453,Y1453),M1453,M1453*(1-'Расчет Прайс'!$D$10))</f>
        <v>#NAME?</v>
      </c>
      <c r="X1453" s="105" t="e">
        <f aca="false">P1453*W1453</f>
        <v>#NAME?</v>
      </c>
      <c r="Y1453" s="106" t="s">
        <v>101</v>
      </c>
      <c r="Z1453" s="107" t="n">
        <f aca="false">IF(EXACT(O1453;Y1453);Q1453;0)</f>
        <v>0</v>
      </c>
      <c r="AA1453" s="107" t="n">
        <f aca="false">IF(Z1453=0;Q1453;0)</f>
        <v>0</v>
      </c>
      <c r="AB1453" s="108" t="e">
        <f aca="false">IF(U1453=0;"";L1453/U1453-1)</f>
        <v>#NAME?</v>
      </c>
      <c r="AC1453" s="108" t="e">
        <f aca="false">IF(W1453=0;"";L1453/W1453-1)</f>
        <v>#NAME?</v>
      </c>
    </row>
    <row collapsed="false" customFormat="false" customHeight="true" hidden="false" ht="50.1" outlineLevel="0" r="1454">
      <c r="A1454" s="88"/>
      <c r="B1454" s="88"/>
      <c r="C1454" s="89"/>
      <c r="D1454" s="89"/>
      <c r="E1454" s="90"/>
      <c r="F1454" s="91"/>
      <c r="G1454" s="92"/>
      <c r="H1454" s="93"/>
      <c r="I1454" s="94"/>
      <c r="J1454" s="95"/>
      <c r="K1454" s="96"/>
      <c r="L1454" s="97"/>
      <c r="M1454" s="98"/>
      <c r="N1454" s="99"/>
      <c r="O1454" s="100"/>
      <c r="P1454" s="101"/>
      <c r="Q1454" s="97" t="n">
        <f aca="false">P1454*M1454</f>
        <v>0</v>
      </c>
      <c r="R1454" s="102"/>
      <c r="S1454" s="103"/>
      <c r="T1454" s="109"/>
      <c r="U1454" s="105" t="e">
        <f aca="false">IF(EXACT(O1454,Y1454),M1454,M1454*(1-'Расчет ПРЕДЗАКАЗ'!$D$10))</f>
        <v>#NAME?</v>
      </c>
      <c r="V1454" s="105" t="e">
        <f aca="false">P1454*U1454</f>
        <v>#NAME?</v>
      </c>
      <c r="W1454" s="105" t="e">
        <f aca="false">IF(EXACT(O1454,Y1454),M1454,M1454*(1-'Расчет Прайс'!$D$10))</f>
        <v>#NAME?</v>
      </c>
      <c r="X1454" s="105" t="e">
        <f aca="false">P1454*W1454</f>
        <v>#NAME?</v>
      </c>
      <c r="Y1454" s="106" t="s">
        <v>101</v>
      </c>
      <c r="Z1454" s="107" t="n">
        <f aca="false">IF(EXACT(O1454;Y1454);Q1454;0)</f>
        <v>0</v>
      </c>
      <c r="AA1454" s="107" t="n">
        <f aca="false">IF(Z1454=0;Q1454;0)</f>
        <v>0</v>
      </c>
      <c r="AB1454" s="108" t="e">
        <f aca="false">IF(U1454=0;"";L1454/U1454-1)</f>
        <v>#NAME?</v>
      </c>
      <c r="AC1454" s="108" t="e">
        <f aca="false">IF(W1454=0;"";L1454/W1454-1)</f>
        <v>#NAME?</v>
      </c>
    </row>
    <row collapsed="false" customFormat="false" customHeight="true" hidden="false" ht="50.1" outlineLevel="0" r="1455">
      <c r="A1455" s="88"/>
      <c r="B1455" s="88"/>
      <c r="C1455" s="89"/>
      <c r="D1455" s="89"/>
      <c r="E1455" s="90"/>
      <c r="F1455" s="91"/>
      <c r="G1455" s="92"/>
      <c r="H1455" s="93"/>
      <c r="I1455" s="94"/>
      <c r="J1455" s="95"/>
      <c r="K1455" s="96"/>
      <c r="L1455" s="97"/>
      <c r="M1455" s="98"/>
      <c r="N1455" s="99"/>
      <c r="O1455" s="100"/>
      <c r="P1455" s="101"/>
      <c r="Q1455" s="97" t="n">
        <f aca="false">P1455*M1455</f>
        <v>0</v>
      </c>
      <c r="R1455" s="102"/>
      <c r="S1455" s="103"/>
      <c r="T1455" s="109"/>
      <c r="U1455" s="105" t="e">
        <f aca="false">IF(EXACT(O1455,Y1455),M1455,M1455*(1-'Расчет ПРЕДЗАКАЗ'!$D$10))</f>
        <v>#NAME?</v>
      </c>
      <c r="V1455" s="105" t="e">
        <f aca="false">P1455*U1455</f>
        <v>#NAME?</v>
      </c>
      <c r="W1455" s="105" t="e">
        <f aca="false">IF(EXACT(O1455,Y1455),M1455,M1455*(1-'Расчет Прайс'!$D$10))</f>
        <v>#NAME?</v>
      </c>
      <c r="X1455" s="105" t="e">
        <f aca="false">P1455*W1455</f>
        <v>#NAME?</v>
      </c>
      <c r="Y1455" s="106" t="s">
        <v>101</v>
      </c>
      <c r="Z1455" s="107" t="n">
        <f aca="false">IF(EXACT(O1455;Y1455);Q1455;0)</f>
        <v>0</v>
      </c>
      <c r="AA1455" s="107" t="n">
        <f aca="false">IF(Z1455=0;Q1455;0)</f>
        <v>0</v>
      </c>
      <c r="AB1455" s="108" t="e">
        <f aca="false">IF(U1455=0;"";L1455/U1455-1)</f>
        <v>#NAME?</v>
      </c>
      <c r="AC1455" s="108" t="e">
        <f aca="false">IF(W1455=0;"";L1455/W1455-1)</f>
        <v>#NAME?</v>
      </c>
    </row>
    <row collapsed="false" customFormat="false" customHeight="true" hidden="false" ht="50.1" outlineLevel="0" r="1456">
      <c r="A1456" s="88"/>
      <c r="B1456" s="88"/>
      <c r="C1456" s="89"/>
      <c r="D1456" s="89"/>
      <c r="E1456" s="90"/>
      <c r="F1456" s="91"/>
      <c r="G1456" s="92"/>
      <c r="H1456" s="93"/>
      <c r="I1456" s="94"/>
      <c r="J1456" s="95"/>
      <c r="K1456" s="96"/>
      <c r="L1456" s="97"/>
      <c r="M1456" s="98"/>
      <c r="N1456" s="99"/>
      <c r="O1456" s="100"/>
      <c r="P1456" s="101"/>
      <c r="Q1456" s="97" t="n">
        <f aca="false">P1456*M1456</f>
        <v>0</v>
      </c>
      <c r="R1456" s="102"/>
      <c r="S1456" s="103"/>
      <c r="T1456" s="109"/>
      <c r="U1456" s="105" t="e">
        <f aca="false">IF(EXACT(O1456,Y1456),M1456,M1456*(1-'Расчет ПРЕДЗАКАЗ'!$D$10))</f>
        <v>#NAME?</v>
      </c>
      <c r="V1456" s="105" t="e">
        <f aca="false">P1456*U1456</f>
        <v>#NAME?</v>
      </c>
      <c r="W1456" s="105" t="e">
        <f aca="false">IF(EXACT(O1456,Y1456),M1456,M1456*(1-'Расчет Прайс'!$D$10))</f>
        <v>#NAME?</v>
      </c>
      <c r="X1456" s="105" t="e">
        <f aca="false">P1456*W1456</f>
        <v>#NAME?</v>
      </c>
      <c r="Y1456" s="106" t="s">
        <v>101</v>
      </c>
      <c r="Z1456" s="107" t="n">
        <f aca="false">IF(EXACT(O1456;Y1456);Q1456;0)</f>
        <v>0</v>
      </c>
      <c r="AA1456" s="107" t="n">
        <f aca="false">IF(Z1456=0;Q1456;0)</f>
        <v>0</v>
      </c>
      <c r="AB1456" s="108" t="e">
        <f aca="false">IF(U1456=0;"";L1456/U1456-1)</f>
        <v>#NAME?</v>
      </c>
      <c r="AC1456" s="108" t="e">
        <f aca="false">IF(W1456=0;"";L1456/W1456-1)</f>
        <v>#NAME?</v>
      </c>
    </row>
    <row collapsed="false" customFormat="false" customHeight="true" hidden="false" ht="50.1" outlineLevel="0" r="1457">
      <c r="A1457" s="88"/>
      <c r="B1457" s="88"/>
      <c r="C1457" s="89"/>
      <c r="D1457" s="89"/>
      <c r="E1457" s="90"/>
      <c r="F1457" s="91"/>
      <c r="G1457" s="92"/>
      <c r="H1457" s="93"/>
      <c r="I1457" s="94"/>
      <c r="J1457" s="95"/>
      <c r="K1457" s="96"/>
      <c r="L1457" s="97"/>
      <c r="M1457" s="98"/>
      <c r="N1457" s="112"/>
      <c r="O1457" s="100"/>
      <c r="P1457" s="101"/>
      <c r="Q1457" s="97" t="n">
        <f aca="false">P1457*M1457</f>
        <v>0</v>
      </c>
      <c r="R1457" s="110"/>
      <c r="S1457" s="103"/>
      <c r="T1457" s="111"/>
      <c r="U1457" s="105" t="e">
        <f aca="false">IF(EXACT(O1457,Y1457),M1457,M1457*(1-'Расчет ПРЕДЗАКАЗ'!$D$10))</f>
        <v>#NAME?</v>
      </c>
      <c r="V1457" s="105" t="e">
        <f aca="false">P1457*U1457</f>
        <v>#NAME?</v>
      </c>
      <c r="W1457" s="105" t="e">
        <f aca="false">IF(EXACT(O1457,Y1457),M1457,M1457*(1-'Расчет Прайс'!$D$10))</f>
        <v>#NAME?</v>
      </c>
      <c r="X1457" s="105" t="e">
        <f aca="false">P1457*W1457</f>
        <v>#NAME?</v>
      </c>
      <c r="Y1457" s="106" t="s">
        <v>101</v>
      </c>
      <c r="Z1457" s="107" t="n">
        <f aca="false">IF(EXACT(O1457;Y1457);Q1457;0)</f>
        <v>0</v>
      </c>
      <c r="AA1457" s="107" t="n">
        <f aca="false">IF(Z1457=0;Q1457;0)</f>
        <v>0</v>
      </c>
      <c r="AB1457" s="108" t="e">
        <f aca="false">IF(U1457=0;"";L1457/U1457-1)</f>
        <v>#NAME?</v>
      </c>
      <c r="AC1457" s="108" t="e">
        <f aca="false">IF(W1457=0;"";L1457/W1457-1)</f>
        <v>#NAME?</v>
      </c>
    </row>
    <row collapsed="false" customFormat="false" customHeight="true" hidden="false" ht="50.1" outlineLevel="0" r="1458">
      <c r="A1458" s="88"/>
      <c r="B1458" s="88"/>
      <c r="C1458" s="89"/>
      <c r="D1458" s="89"/>
      <c r="E1458" s="90"/>
      <c r="F1458" s="91"/>
      <c r="G1458" s="92"/>
      <c r="H1458" s="93"/>
      <c r="I1458" s="94"/>
      <c r="J1458" s="95"/>
      <c r="K1458" s="96"/>
      <c r="L1458" s="97"/>
      <c r="M1458" s="98"/>
      <c r="N1458" s="112"/>
      <c r="O1458" s="100"/>
      <c r="P1458" s="101"/>
      <c r="Q1458" s="97" t="n">
        <f aca="false">P1458*M1458</f>
        <v>0</v>
      </c>
      <c r="R1458" s="110"/>
      <c r="S1458" s="103"/>
      <c r="T1458" s="111"/>
      <c r="U1458" s="105" t="e">
        <f aca="false">IF(EXACT(O1458,Y1458),M1458,M1458*(1-'Расчет ПРЕДЗАКАЗ'!$D$10))</f>
        <v>#NAME?</v>
      </c>
      <c r="V1458" s="105" t="e">
        <f aca="false">P1458*U1458</f>
        <v>#NAME?</v>
      </c>
      <c r="W1458" s="105" t="e">
        <f aca="false">IF(EXACT(O1458,Y1458),M1458,M1458*(1-'Расчет Прайс'!$D$10))</f>
        <v>#NAME?</v>
      </c>
      <c r="X1458" s="105" t="e">
        <f aca="false">P1458*W1458</f>
        <v>#NAME?</v>
      </c>
      <c r="Y1458" s="106" t="s">
        <v>101</v>
      </c>
      <c r="Z1458" s="107" t="n">
        <f aca="false">IF(EXACT(O1458;Y1458);Q1458;0)</f>
        <v>0</v>
      </c>
      <c r="AA1458" s="107" t="n">
        <f aca="false">IF(Z1458=0;Q1458;0)</f>
        <v>0</v>
      </c>
      <c r="AB1458" s="108" t="e">
        <f aca="false">IF(U1458=0;"";L1458/U1458-1)</f>
        <v>#NAME?</v>
      </c>
      <c r="AC1458" s="108" t="e">
        <f aca="false">IF(W1458=0;"";L1458/W1458-1)</f>
        <v>#NAME?</v>
      </c>
    </row>
    <row collapsed="false" customFormat="false" customHeight="true" hidden="false" ht="50.1" outlineLevel="0" r="1459">
      <c r="A1459" s="88"/>
      <c r="B1459" s="88"/>
      <c r="C1459" s="89"/>
      <c r="D1459" s="89"/>
      <c r="E1459" s="90"/>
      <c r="F1459" s="91"/>
      <c r="G1459" s="92"/>
      <c r="H1459" s="93"/>
      <c r="I1459" s="94"/>
      <c r="J1459" s="95"/>
      <c r="K1459" s="96"/>
      <c r="L1459" s="97"/>
      <c r="M1459" s="98"/>
      <c r="N1459" s="110"/>
      <c r="O1459" s="100"/>
      <c r="P1459" s="101"/>
      <c r="Q1459" s="97" t="n">
        <f aca="false">P1459*M1459</f>
        <v>0</v>
      </c>
      <c r="R1459" s="110"/>
      <c r="S1459" s="103"/>
      <c r="T1459" s="111"/>
      <c r="U1459" s="105" t="e">
        <f aca="false">IF(EXACT(O1459,Y1459),M1459,M1459*(1-'Расчет ПРЕДЗАКАЗ'!$D$10))</f>
        <v>#NAME?</v>
      </c>
      <c r="V1459" s="105" t="e">
        <f aca="false">P1459*U1459</f>
        <v>#NAME?</v>
      </c>
      <c r="W1459" s="105" t="e">
        <f aca="false">IF(EXACT(O1459,Y1459),M1459,M1459*(1-'Расчет Прайс'!$D$10))</f>
        <v>#NAME?</v>
      </c>
      <c r="X1459" s="105" t="e">
        <f aca="false">P1459*W1459</f>
        <v>#NAME?</v>
      </c>
      <c r="Y1459" s="106" t="s">
        <v>101</v>
      </c>
      <c r="Z1459" s="107" t="n">
        <f aca="false">IF(EXACT(O1459;Y1459);Q1459;0)</f>
        <v>0</v>
      </c>
      <c r="AA1459" s="107" t="n">
        <f aca="false">IF(Z1459=0;Q1459;0)</f>
        <v>0</v>
      </c>
      <c r="AB1459" s="108" t="e">
        <f aca="false">IF(U1459=0;"";L1459/U1459-1)</f>
        <v>#NAME?</v>
      </c>
      <c r="AC1459" s="108" t="e">
        <f aca="false">IF(W1459=0;"";L1459/W1459-1)</f>
        <v>#NAME?</v>
      </c>
    </row>
    <row collapsed="false" customFormat="false" customHeight="true" hidden="false" ht="50.1" outlineLevel="0" r="1460">
      <c r="A1460" s="88"/>
      <c r="B1460" s="88"/>
      <c r="C1460" s="89"/>
      <c r="D1460" s="89"/>
      <c r="E1460" s="90"/>
      <c r="F1460" s="91"/>
      <c r="G1460" s="92"/>
      <c r="H1460" s="93"/>
      <c r="I1460" s="94"/>
      <c r="J1460" s="95"/>
      <c r="K1460" s="96"/>
      <c r="L1460" s="97"/>
      <c r="M1460" s="98"/>
      <c r="N1460" s="110"/>
      <c r="O1460" s="100"/>
      <c r="P1460" s="101"/>
      <c r="Q1460" s="97" t="n">
        <f aca="false">P1460*M1460</f>
        <v>0</v>
      </c>
      <c r="R1460" s="110"/>
      <c r="S1460" s="103"/>
      <c r="T1460" s="111"/>
      <c r="U1460" s="105" t="e">
        <f aca="false">IF(EXACT(O1460,Y1460),M1460,M1460*(1-'Расчет ПРЕДЗАКАЗ'!$D$10))</f>
        <v>#NAME?</v>
      </c>
      <c r="V1460" s="105" t="e">
        <f aca="false">P1460*U1460</f>
        <v>#NAME?</v>
      </c>
      <c r="W1460" s="105" t="e">
        <f aca="false">IF(EXACT(O1460,Y1460),M1460,M1460*(1-'Расчет Прайс'!$D$10))</f>
        <v>#NAME?</v>
      </c>
      <c r="X1460" s="105" t="e">
        <f aca="false">P1460*W1460</f>
        <v>#NAME?</v>
      </c>
      <c r="Y1460" s="106" t="s">
        <v>101</v>
      </c>
      <c r="Z1460" s="107" t="n">
        <f aca="false">IF(EXACT(O1460;Y1460);Q1460;0)</f>
        <v>0</v>
      </c>
      <c r="AA1460" s="107" t="n">
        <f aca="false">IF(Z1460=0;Q1460;0)</f>
        <v>0</v>
      </c>
      <c r="AB1460" s="108" t="e">
        <f aca="false">IF(U1460=0;"";L1460/U1460-1)</f>
        <v>#NAME?</v>
      </c>
      <c r="AC1460" s="108" t="e">
        <f aca="false">IF(W1460=0;"";L1460/W1460-1)</f>
        <v>#NAME?</v>
      </c>
    </row>
    <row collapsed="false" customFormat="false" customHeight="true" hidden="false" ht="50.1" outlineLevel="0" r="1461">
      <c r="A1461" s="88"/>
      <c r="B1461" s="88"/>
      <c r="C1461" s="89"/>
      <c r="D1461" s="89"/>
      <c r="E1461" s="90"/>
      <c r="F1461" s="91"/>
      <c r="G1461" s="92"/>
      <c r="H1461" s="93"/>
      <c r="I1461" s="94"/>
      <c r="J1461" s="95"/>
      <c r="K1461" s="96"/>
      <c r="L1461" s="97"/>
      <c r="M1461" s="98"/>
      <c r="N1461" s="110"/>
      <c r="O1461" s="100"/>
      <c r="P1461" s="101"/>
      <c r="Q1461" s="97" t="n">
        <f aca="false">P1461*M1461</f>
        <v>0</v>
      </c>
      <c r="R1461" s="110"/>
      <c r="S1461" s="103"/>
      <c r="T1461" s="111"/>
      <c r="U1461" s="105" t="e">
        <f aca="false">IF(EXACT(O1461,Y1461),M1461,M1461*(1-'Расчет ПРЕДЗАКАЗ'!$D$10))</f>
        <v>#NAME?</v>
      </c>
      <c r="V1461" s="105" t="e">
        <f aca="false">P1461*U1461</f>
        <v>#NAME?</v>
      </c>
      <c r="W1461" s="105" t="e">
        <f aca="false">IF(EXACT(O1461,Y1461),M1461,M1461*(1-'Расчет Прайс'!$D$10))</f>
        <v>#NAME?</v>
      </c>
      <c r="X1461" s="105" t="e">
        <f aca="false">P1461*W1461</f>
        <v>#NAME?</v>
      </c>
      <c r="Y1461" s="106" t="s">
        <v>101</v>
      </c>
      <c r="Z1461" s="107" t="n">
        <f aca="false">IF(EXACT(O1461;Y1461);Q1461;0)</f>
        <v>0</v>
      </c>
      <c r="AA1461" s="107" t="n">
        <f aca="false">IF(Z1461=0;Q1461;0)</f>
        <v>0</v>
      </c>
      <c r="AB1461" s="108" t="e">
        <f aca="false">IF(U1461=0;"";L1461/U1461-1)</f>
        <v>#NAME?</v>
      </c>
      <c r="AC1461" s="108" t="e">
        <f aca="false">IF(W1461=0;"";L1461/W1461-1)</f>
        <v>#NAME?</v>
      </c>
    </row>
    <row collapsed="false" customFormat="false" customHeight="true" hidden="false" ht="50.1" outlineLevel="0" r="1462">
      <c r="A1462" s="88"/>
      <c r="B1462" s="88"/>
      <c r="C1462" s="89"/>
      <c r="D1462" s="89"/>
      <c r="E1462" s="90"/>
      <c r="F1462" s="91"/>
      <c r="G1462" s="92"/>
      <c r="H1462" s="93"/>
      <c r="I1462" s="94"/>
      <c r="J1462" s="95"/>
      <c r="K1462" s="96"/>
      <c r="L1462" s="97"/>
      <c r="M1462" s="98"/>
      <c r="N1462" s="110"/>
      <c r="O1462" s="100"/>
      <c r="P1462" s="101"/>
      <c r="Q1462" s="97" t="n">
        <f aca="false">P1462*M1462</f>
        <v>0</v>
      </c>
      <c r="R1462" s="110"/>
      <c r="S1462" s="103"/>
      <c r="T1462" s="111"/>
      <c r="U1462" s="105" t="e">
        <f aca="false">IF(EXACT(O1462,Y1462),M1462,M1462*(1-'Расчет ПРЕДЗАКАЗ'!$D$10))</f>
        <v>#NAME?</v>
      </c>
      <c r="V1462" s="105" t="e">
        <f aca="false">P1462*U1462</f>
        <v>#NAME?</v>
      </c>
      <c r="W1462" s="105" t="e">
        <f aca="false">IF(EXACT(O1462,Y1462),M1462,M1462*(1-'Расчет Прайс'!$D$10))</f>
        <v>#NAME?</v>
      </c>
      <c r="X1462" s="105" t="e">
        <f aca="false">P1462*W1462</f>
        <v>#NAME?</v>
      </c>
      <c r="Y1462" s="106" t="s">
        <v>101</v>
      </c>
      <c r="Z1462" s="107" t="n">
        <f aca="false">IF(EXACT(O1462;Y1462);Q1462;0)</f>
        <v>0</v>
      </c>
      <c r="AA1462" s="107" t="n">
        <f aca="false">IF(Z1462=0;Q1462;0)</f>
        <v>0</v>
      </c>
      <c r="AB1462" s="108" t="e">
        <f aca="false">IF(U1462=0;"";L1462/U1462-1)</f>
        <v>#NAME?</v>
      </c>
      <c r="AC1462" s="108" t="e">
        <f aca="false">IF(W1462=0;"";L1462/W1462-1)</f>
        <v>#NAME?</v>
      </c>
    </row>
    <row collapsed="false" customFormat="false" customHeight="true" hidden="false" ht="11.25" outlineLevel="0" r="1463"/>
    <row collapsed="false" customFormat="false" customHeight="true" hidden="false" ht="50.1" outlineLevel="0" r="1464">
      <c r="A1464" s="88" t="n">
        <v>254</v>
      </c>
      <c r="B1464" s="88" t="s">
        <v>958</v>
      </c>
      <c r="C1464" s="89" t="s">
        <v>959</v>
      </c>
      <c r="D1464" s="89" t="s">
        <v>93</v>
      </c>
      <c r="E1464" s="90" t="s">
        <v>93</v>
      </c>
      <c r="F1464" s="91" t="s">
        <v>960</v>
      </c>
      <c r="G1464" s="92" t="s">
        <v>961</v>
      </c>
      <c r="H1464" s="93" t="s">
        <v>962</v>
      </c>
      <c r="I1464" s="94" t="s">
        <v>963</v>
      </c>
      <c r="J1464" s="95" t="s">
        <v>98</v>
      </c>
      <c r="K1464" s="96" t="s">
        <v>645</v>
      </c>
      <c r="L1464" s="97" t="n">
        <v>1270</v>
      </c>
      <c r="M1464" s="98" t="n">
        <v>791</v>
      </c>
      <c r="N1464" s="99" t="s">
        <v>964</v>
      </c>
      <c r="O1464" s="100"/>
      <c r="P1464" s="101"/>
      <c r="Q1464" s="97" t="n">
        <f aca="false">P1464*M1464</f>
        <v>0</v>
      </c>
      <c r="R1464" s="102"/>
      <c r="S1464" s="103" t="n">
        <v>413</v>
      </c>
      <c r="T1464" s="104"/>
      <c r="U1464" s="105" t="e">
        <f aca="false">IF(EXACT(O1464,Y1464),M1464,M1464*(1-'Расчет ПРЕДЗАКАЗ'!$D$10))</f>
        <v>#NAME?</v>
      </c>
      <c r="V1464" s="105" t="e">
        <f aca="false">P1464*U1464</f>
        <v>#NAME?</v>
      </c>
      <c r="W1464" s="105" t="e">
        <f aca="false">IF(EXACT(O1464,Y1464),M1464,M1464*(1-'Расчет Прайс'!$D$10))</f>
        <v>#NAME?</v>
      </c>
      <c r="X1464" s="105" t="e">
        <f aca="false">P1464*W1464</f>
        <v>#NAME?</v>
      </c>
      <c r="Y1464" s="106" t="s">
        <v>101</v>
      </c>
      <c r="Z1464" s="107" t="n">
        <f aca="false">IF(EXACT(O1464;Y1464);Q1464;0)</f>
        <v>0</v>
      </c>
      <c r="AA1464" s="107" t="n">
        <f aca="false">IF(Z1464=0;Q1464;0)</f>
        <v>0</v>
      </c>
      <c r="AB1464" s="108" t="e">
        <f aca="false">IF(U1464=0,"",L1464/U1464-1)</f>
        <v>#NAME?</v>
      </c>
      <c r="AC1464" s="108" t="e">
        <f aca="false">IF(W1464=0,"",L1464/W1464-1)</f>
        <v>#NAME?</v>
      </c>
    </row>
    <row collapsed="false" customFormat="false" customHeight="true" hidden="false" ht="50.1" outlineLevel="0" r="1465">
      <c r="A1465" s="88"/>
      <c r="B1465" s="88"/>
      <c r="C1465" s="89"/>
      <c r="D1465" s="89"/>
      <c r="E1465" s="90"/>
      <c r="F1465" s="91"/>
      <c r="G1465" s="92"/>
      <c r="H1465" s="93"/>
      <c r="I1465" s="94"/>
      <c r="J1465" s="95"/>
      <c r="K1465" s="96"/>
      <c r="L1465" s="97"/>
      <c r="M1465" s="98"/>
      <c r="N1465" s="99"/>
      <c r="O1465" s="100"/>
      <c r="P1465" s="101"/>
      <c r="Q1465" s="97" t="n">
        <f aca="false">P1465*M1465</f>
        <v>0</v>
      </c>
      <c r="R1465" s="102"/>
      <c r="S1465" s="103"/>
      <c r="T1465" s="109"/>
      <c r="U1465" s="105" t="e">
        <f aca="false">IF(EXACT(O1465,Y1465),M1465,M1465*(1-'Расчет ПРЕДЗАКАЗ'!$D$10))</f>
        <v>#NAME?</v>
      </c>
      <c r="V1465" s="105" t="e">
        <f aca="false">P1465*U1465</f>
        <v>#NAME?</v>
      </c>
      <c r="W1465" s="105" t="e">
        <f aca="false">IF(EXACT(O1465,Y1465),M1465,M1465*(1-'Расчет Прайс'!$D$10))</f>
        <v>#NAME?</v>
      </c>
      <c r="X1465" s="105" t="e">
        <f aca="false">P1465*W1465</f>
        <v>#NAME?</v>
      </c>
      <c r="Y1465" s="106" t="s">
        <v>101</v>
      </c>
      <c r="Z1465" s="107" t="n">
        <f aca="false">IF(EXACT(O1465;Y1465);Q1465;0)</f>
        <v>0</v>
      </c>
      <c r="AA1465" s="107" t="n">
        <f aca="false">IF(Z1465=0;Q1465;0)</f>
        <v>0</v>
      </c>
      <c r="AB1465" s="108" t="e">
        <f aca="false">IF(U1465=0;"";L1465/U1465-1)</f>
        <v>#NAME?</v>
      </c>
      <c r="AC1465" s="108" t="e">
        <f aca="false">IF(W1465=0;"";L1465/W1465-1)</f>
        <v>#NAME?</v>
      </c>
    </row>
    <row collapsed="false" customFormat="false" customHeight="true" hidden="false" ht="50.1" outlineLevel="0" r="1466">
      <c r="A1466" s="88"/>
      <c r="B1466" s="88"/>
      <c r="C1466" s="89"/>
      <c r="D1466" s="89"/>
      <c r="E1466" s="90"/>
      <c r="F1466" s="91"/>
      <c r="G1466" s="92"/>
      <c r="H1466" s="93"/>
      <c r="I1466" s="94"/>
      <c r="J1466" s="95"/>
      <c r="K1466" s="96"/>
      <c r="L1466" s="97"/>
      <c r="M1466" s="98"/>
      <c r="N1466" s="99"/>
      <c r="O1466" s="100"/>
      <c r="P1466" s="101"/>
      <c r="Q1466" s="97" t="n">
        <f aca="false">P1466*M1466</f>
        <v>0</v>
      </c>
      <c r="R1466" s="102"/>
      <c r="S1466" s="103"/>
      <c r="T1466" s="109"/>
      <c r="U1466" s="105" t="e">
        <f aca="false">IF(EXACT(O1466,Y1466),M1466,M1466*(1-'Расчет ПРЕДЗАКАЗ'!$D$10))</f>
        <v>#NAME?</v>
      </c>
      <c r="V1466" s="105" t="e">
        <f aca="false">P1466*U1466</f>
        <v>#NAME?</v>
      </c>
      <c r="W1466" s="105" t="e">
        <f aca="false">IF(EXACT(O1466,Y1466),M1466,M1466*(1-'Расчет Прайс'!$D$10))</f>
        <v>#NAME?</v>
      </c>
      <c r="X1466" s="105" t="e">
        <f aca="false">P1466*W1466</f>
        <v>#NAME?</v>
      </c>
      <c r="Y1466" s="106" t="s">
        <v>101</v>
      </c>
      <c r="Z1466" s="107" t="n">
        <f aca="false">IF(EXACT(O1466;Y1466);Q1466;0)</f>
        <v>0</v>
      </c>
      <c r="AA1466" s="107" t="n">
        <f aca="false">IF(Z1466=0;Q1466;0)</f>
        <v>0</v>
      </c>
      <c r="AB1466" s="108" t="e">
        <f aca="false">IF(U1466=0;"";L1466/U1466-1)</f>
        <v>#NAME?</v>
      </c>
      <c r="AC1466" s="108" t="e">
        <f aca="false">IF(W1466=0;"";L1466/W1466-1)</f>
        <v>#NAME?</v>
      </c>
    </row>
    <row collapsed="false" customFormat="false" customHeight="true" hidden="false" ht="50.1" outlineLevel="0" r="1467">
      <c r="A1467" s="88"/>
      <c r="B1467" s="88"/>
      <c r="C1467" s="89"/>
      <c r="D1467" s="89"/>
      <c r="E1467" s="90"/>
      <c r="F1467" s="91"/>
      <c r="G1467" s="92"/>
      <c r="H1467" s="93"/>
      <c r="I1467" s="94"/>
      <c r="J1467" s="95"/>
      <c r="K1467" s="96"/>
      <c r="L1467" s="97"/>
      <c r="M1467" s="98"/>
      <c r="N1467" s="99"/>
      <c r="O1467" s="100"/>
      <c r="P1467" s="101"/>
      <c r="Q1467" s="97" t="n">
        <f aca="false">P1467*M1467</f>
        <v>0</v>
      </c>
      <c r="R1467" s="102"/>
      <c r="S1467" s="103"/>
      <c r="T1467" s="109"/>
      <c r="U1467" s="105" t="e">
        <f aca="false">IF(EXACT(O1467,Y1467),M1467,M1467*(1-'Расчет ПРЕДЗАКАЗ'!$D$10))</f>
        <v>#NAME?</v>
      </c>
      <c r="V1467" s="105" t="e">
        <f aca="false">P1467*U1467</f>
        <v>#NAME?</v>
      </c>
      <c r="W1467" s="105" t="e">
        <f aca="false">IF(EXACT(O1467,Y1467),M1467,M1467*(1-'Расчет Прайс'!$D$10))</f>
        <v>#NAME?</v>
      </c>
      <c r="X1467" s="105" t="e">
        <f aca="false">P1467*W1467</f>
        <v>#NAME?</v>
      </c>
      <c r="Y1467" s="106" t="s">
        <v>101</v>
      </c>
      <c r="Z1467" s="107" t="n">
        <f aca="false">IF(EXACT(O1467;Y1467);Q1467;0)</f>
        <v>0</v>
      </c>
      <c r="AA1467" s="107" t="n">
        <f aca="false">IF(Z1467=0;Q1467;0)</f>
        <v>0</v>
      </c>
      <c r="AB1467" s="108" t="e">
        <f aca="false">IF(U1467=0;"";L1467/U1467-1)</f>
        <v>#NAME?</v>
      </c>
      <c r="AC1467" s="108" t="e">
        <f aca="false">IF(W1467=0;"";L1467/W1467-1)</f>
        <v>#NAME?</v>
      </c>
    </row>
    <row collapsed="false" customFormat="false" customHeight="true" hidden="false" ht="50.1" outlineLevel="0" r="1468">
      <c r="A1468" s="88"/>
      <c r="B1468" s="88"/>
      <c r="C1468" s="89"/>
      <c r="D1468" s="89"/>
      <c r="E1468" s="90"/>
      <c r="F1468" s="91"/>
      <c r="G1468" s="92"/>
      <c r="H1468" s="93"/>
      <c r="I1468" s="94"/>
      <c r="J1468" s="95"/>
      <c r="K1468" s="96"/>
      <c r="L1468" s="97"/>
      <c r="M1468" s="98"/>
      <c r="N1468" s="99"/>
      <c r="O1468" s="100"/>
      <c r="P1468" s="101"/>
      <c r="Q1468" s="97" t="n">
        <f aca="false">P1468*M1468</f>
        <v>0</v>
      </c>
      <c r="R1468" s="102"/>
      <c r="S1468" s="103"/>
      <c r="T1468" s="109"/>
      <c r="U1468" s="105" t="e">
        <f aca="false">IF(EXACT(O1468,Y1468),M1468,M1468*(1-'Расчет ПРЕДЗАКАЗ'!$D$10))</f>
        <v>#NAME?</v>
      </c>
      <c r="V1468" s="105" t="e">
        <f aca="false">P1468*U1468</f>
        <v>#NAME?</v>
      </c>
      <c r="W1468" s="105" t="e">
        <f aca="false">IF(EXACT(O1468,Y1468),M1468,M1468*(1-'Расчет Прайс'!$D$10))</f>
        <v>#NAME?</v>
      </c>
      <c r="X1468" s="105" t="e">
        <f aca="false">P1468*W1468</f>
        <v>#NAME?</v>
      </c>
      <c r="Y1468" s="106" t="s">
        <v>101</v>
      </c>
      <c r="Z1468" s="107" t="n">
        <f aca="false">IF(EXACT(O1468;Y1468);Q1468;0)</f>
        <v>0</v>
      </c>
      <c r="AA1468" s="107" t="n">
        <f aca="false">IF(Z1468=0;Q1468;0)</f>
        <v>0</v>
      </c>
      <c r="AB1468" s="108" t="e">
        <f aca="false">IF(U1468=0;"";L1468/U1468-1)</f>
        <v>#NAME?</v>
      </c>
      <c r="AC1468" s="108" t="e">
        <f aca="false">IF(W1468=0;"";L1468/W1468-1)</f>
        <v>#NAME?</v>
      </c>
    </row>
    <row collapsed="false" customFormat="false" customHeight="true" hidden="false" ht="50.1" outlineLevel="0" r="1469">
      <c r="A1469" s="88"/>
      <c r="B1469" s="88"/>
      <c r="C1469" s="89"/>
      <c r="D1469" s="89"/>
      <c r="E1469" s="90"/>
      <c r="F1469" s="91"/>
      <c r="G1469" s="92"/>
      <c r="H1469" s="93"/>
      <c r="I1469" s="94"/>
      <c r="J1469" s="95"/>
      <c r="K1469" s="96"/>
      <c r="L1469" s="97"/>
      <c r="M1469" s="98"/>
      <c r="N1469" s="99"/>
      <c r="O1469" s="100"/>
      <c r="P1469" s="101"/>
      <c r="Q1469" s="97" t="n">
        <f aca="false">P1469*M1469</f>
        <v>0</v>
      </c>
      <c r="R1469" s="102"/>
      <c r="S1469" s="103"/>
      <c r="T1469" s="109"/>
      <c r="U1469" s="105" t="e">
        <f aca="false">IF(EXACT(O1469,Y1469),M1469,M1469*(1-'Расчет ПРЕДЗАКАЗ'!$D$10))</f>
        <v>#NAME?</v>
      </c>
      <c r="V1469" s="105" t="e">
        <f aca="false">P1469*U1469</f>
        <v>#NAME?</v>
      </c>
      <c r="W1469" s="105" t="e">
        <f aca="false">IF(EXACT(O1469,Y1469),M1469,M1469*(1-'Расчет Прайс'!$D$10))</f>
        <v>#NAME?</v>
      </c>
      <c r="X1469" s="105" t="e">
        <f aca="false">P1469*W1469</f>
        <v>#NAME?</v>
      </c>
      <c r="Y1469" s="106" t="s">
        <v>101</v>
      </c>
      <c r="Z1469" s="107" t="n">
        <f aca="false">IF(EXACT(O1469;Y1469);Q1469;0)</f>
        <v>0</v>
      </c>
      <c r="AA1469" s="107" t="n">
        <f aca="false">IF(Z1469=0;Q1469;0)</f>
        <v>0</v>
      </c>
      <c r="AB1469" s="108" t="e">
        <f aca="false">IF(U1469=0;"";L1469/U1469-1)</f>
        <v>#NAME?</v>
      </c>
      <c r="AC1469" s="108" t="e">
        <f aca="false">IF(W1469=0;"";L1469/W1469-1)</f>
        <v>#NAME?</v>
      </c>
    </row>
    <row collapsed="false" customFormat="false" customHeight="true" hidden="false" ht="50.1" outlineLevel="0" r="1470">
      <c r="A1470" s="88"/>
      <c r="B1470" s="88"/>
      <c r="C1470" s="89"/>
      <c r="D1470" s="89"/>
      <c r="E1470" s="90"/>
      <c r="F1470" s="91"/>
      <c r="G1470" s="92"/>
      <c r="H1470" s="93"/>
      <c r="I1470" s="94"/>
      <c r="J1470" s="95"/>
      <c r="K1470" s="96"/>
      <c r="L1470" s="97"/>
      <c r="M1470" s="98"/>
      <c r="N1470" s="99"/>
      <c r="O1470" s="100"/>
      <c r="P1470" s="101"/>
      <c r="Q1470" s="97" t="n">
        <f aca="false">P1470*M1470</f>
        <v>0</v>
      </c>
      <c r="R1470" s="102"/>
      <c r="S1470" s="103"/>
      <c r="T1470" s="109"/>
      <c r="U1470" s="105" t="e">
        <f aca="false">IF(EXACT(O1470,Y1470),M1470,M1470*(1-'Расчет ПРЕДЗАКАЗ'!$D$10))</f>
        <v>#NAME?</v>
      </c>
      <c r="V1470" s="105" t="e">
        <f aca="false">P1470*U1470</f>
        <v>#NAME?</v>
      </c>
      <c r="W1470" s="105" t="e">
        <f aca="false">IF(EXACT(O1470,Y1470),M1470,M1470*(1-'Расчет Прайс'!$D$10))</f>
        <v>#NAME?</v>
      </c>
      <c r="X1470" s="105" t="e">
        <f aca="false">P1470*W1470</f>
        <v>#NAME?</v>
      </c>
      <c r="Y1470" s="106" t="s">
        <v>101</v>
      </c>
      <c r="Z1470" s="107" t="n">
        <f aca="false">IF(EXACT(O1470;Y1470);Q1470;0)</f>
        <v>0</v>
      </c>
      <c r="AA1470" s="107" t="n">
        <f aca="false">IF(Z1470=0;Q1470;0)</f>
        <v>0</v>
      </c>
      <c r="AB1470" s="108" t="e">
        <f aca="false">IF(U1470=0;"";L1470/U1470-1)</f>
        <v>#NAME?</v>
      </c>
      <c r="AC1470" s="108" t="e">
        <f aca="false">IF(W1470=0;"";L1470/W1470-1)</f>
        <v>#NAME?</v>
      </c>
    </row>
    <row collapsed="false" customFormat="false" customHeight="true" hidden="false" ht="50.1" outlineLevel="0" r="1471">
      <c r="A1471" s="88"/>
      <c r="B1471" s="88"/>
      <c r="C1471" s="89"/>
      <c r="D1471" s="89"/>
      <c r="E1471" s="90"/>
      <c r="F1471" s="91"/>
      <c r="G1471" s="92"/>
      <c r="H1471" s="93"/>
      <c r="I1471" s="94"/>
      <c r="J1471" s="95"/>
      <c r="K1471" s="96"/>
      <c r="L1471" s="97"/>
      <c r="M1471" s="98"/>
      <c r="N1471" s="99"/>
      <c r="O1471" s="100"/>
      <c r="P1471" s="101"/>
      <c r="Q1471" s="97" t="n">
        <f aca="false">P1471*M1471</f>
        <v>0</v>
      </c>
      <c r="R1471" s="102"/>
      <c r="S1471" s="103"/>
      <c r="T1471" s="109"/>
      <c r="U1471" s="105" t="e">
        <f aca="false">IF(EXACT(O1471,Y1471),M1471,M1471*(1-'Расчет ПРЕДЗАКАЗ'!$D$10))</f>
        <v>#NAME?</v>
      </c>
      <c r="V1471" s="105" t="e">
        <f aca="false">P1471*U1471</f>
        <v>#NAME?</v>
      </c>
      <c r="W1471" s="105" t="e">
        <f aca="false">IF(EXACT(O1471,Y1471),M1471,M1471*(1-'Расчет Прайс'!$D$10))</f>
        <v>#NAME?</v>
      </c>
      <c r="X1471" s="105" t="e">
        <f aca="false">P1471*W1471</f>
        <v>#NAME?</v>
      </c>
      <c r="Y1471" s="106" t="s">
        <v>101</v>
      </c>
      <c r="Z1471" s="107" t="n">
        <f aca="false">IF(EXACT(O1471;Y1471);Q1471;0)</f>
        <v>0</v>
      </c>
      <c r="AA1471" s="107" t="n">
        <f aca="false">IF(Z1471=0;Q1471;0)</f>
        <v>0</v>
      </c>
      <c r="AB1471" s="108" t="e">
        <f aca="false">IF(U1471=0;"";L1471/U1471-1)</f>
        <v>#NAME?</v>
      </c>
      <c r="AC1471" s="108" t="e">
        <f aca="false">IF(W1471=0;"";L1471/W1471-1)</f>
        <v>#NAME?</v>
      </c>
    </row>
    <row collapsed="false" customFormat="false" customHeight="true" hidden="false" ht="50.1" outlineLevel="0" r="1472">
      <c r="A1472" s="88"/>
      <c r="B1472" s="88"/>
      <c r="C1472" s="89"/>
      <c r="D1472" s="89"/>
      <c r="E1472" s="90"/>
      <c r="F1472" s="91"/>
      <c r="G1472" s="92"/>
      <c r="H1472" s="93"/>
      <c r="I1472" s="94"/>
      <c r="J1472" s="95"/>
      <c r="K1472" s="96"/>
      <c r="L1472" s="97"/>
      <c r="M1472" s="98"/>
      <c r="N1472" s="99"/>
      <c r="O1472" s="100"/>
      <c r="P1472" s="101"/>
      <c r="Q1472" s="97" t="n">
        <f aca="false">P1472*M1472</f>
        <v>0</v>
      </c>
      <c r="R1472" s="102"/>
      <c r="S1472" s="103"/>
      <c r="T1472" s="109"/>
      <c r="U1472" s="105" t="e">
        <f aca="false">IF(EXACT(O1472,Y1472),M1472,M1472*(1-'Расчет ПРЕДЗАКАЗ'!$D$10))</f>
        <v>#NAME?</v>
      </c>
      <c r="V1472" s="105" t="e">
        <f aca="false">P1472*U1472</f>
        <v>#NAME?</v>
      </c>
      <c r="W1472" s="105" t="e">
        <f aca="false">IF(EXACT(O1472,Y1472),M1472,M1472*(1-'Расчет Прайс'!$D$10))</f>
        <v>#NAME?</v>
      </c>
      <c r="X1472" s="105" t="e">
        <f aca="false">P1472*W1472</f>
        <v>#NAME?</v>
      </c>
      <c r="Y1472" s="106" t="s">
        <v>101</v>
      </c>
      <c r="Z1472" s="107" t="n">
        <f aca="false">IF(EXACT(O1472;Y1472);Q1472;0)</f>
        <v>0</v>
      </c>
      <c r="AA1472" s="107" t="n">
        <f aca="false">IF(Z1472=0;Q1472;0)</f>
        <v>0</v>
      </c>
      <c r="AB1472" s="108" t="e">
        <f aca="false">IF(U1472=0;"";L1472/U1472-1)</f>
        <v>#NAME?</v>
      </c>
      <c r="AC1472" s="108" t="e">
        <f aca="false">IF(W1472=0;"";L1472/W1472-1)</f>
        <v>#NAME?</v>
      </c>
    </row>
    <row collapsed="false" customFormat="false" customHeight="true" hidden="false" ht="50.1" outlineLevel="0" r="1473">
      <c r="A1473" s="88"/>
      <c r="B1473" s="88"/>
      <c r="C1473" s="89"/>
      <c r="D1473" s="89"/>
      <c r="E1473" s="90"/>
      <c r="F1473" s="91"/>
      <c r="G1473" s="92"/>
      <c r="H1473" s="93"/>
      <c r="I1473" s="94"/>
      <c r="J1473" s="95"/>
      <c r="K1473" s="96"/>
      <c r="L1473" s="97"/>
      <c r="M1473" s="98"/>
      <c r="N1473" s="112"/>
      <c r="O1473" s="100"/>
      <c r="P1473" s="101"/>
      <c r="Q1473" s="97" t="n">
        <f aca="false">P1473*M1473</f>
        <v>0</v>
      </c>
      <c r="R1473" s="110"/>
      <c r="S1473" s="103"/>
      <c r="T1473" s="111"/>
      <c r="U1473" s="105" t="e">
        <f aca="false">IF(EXACT(O1473,Y1473),M1473,M1473*(1-'Расчет ПРЕДЗАКАЗ'!$D$10))</f>
        <v>#NAME?</v>
      </c>
      <c r="V1473" s="105" t="e">
        <f aca="false">P1473*U1473</f>
        <v>#NAME?</v>
      </c>
      <c r="W1473" s="105" t="e">
        <f aca="false">IF(EXACT(O1473,Y1473),M1473,M1473*(1-'Расчет Прайс'!$D$10))</f>
        <v>#NAME?</v>
      </c>
      <c r="X1473" s="105" t="e">
        <f aca="false">P1473*W1473</f>
        <v>#NAME?</v>
      </c>
      <c r="Y1473" s="106" t="s">
        <v>101</v>
      </c>
      <c r="Z1473" s="107" t="n">
        <f aca="false">IF(EXACT(O1473;Y1473);Q1473;0)</f>
        <v>0</v>
      </c>
      <c r="AA1473" s="107" t="n">
        <f aca="false">IF(Z1473=0;Q1473;0)</f>
        <v>0</v>
      </c>
      <c r="AB1473" s="108" t="e">
        <f aca="false">IF(U1473=0;"";L1473/U1473-1)</f>
        <v>#NAME?</v>
      </c>
      <c r="AC1473" s="108" t="e">
        <f aca="false">IF(W1473=0;"";L1473/W1473-1)</f>
        <v>#NAME?</v>
      </c>
    </row>
    <row collapsed="false" customFormat="false" customHeight="true" hidden="false" ht="50.1" outlineLevel="0" r="1474">
      <c r="A1474" s="88"/>
      <c r="B1474" s="88"/>
      <c r="C1474" s="89"/>
      <c r="D1474" s="89"/>
      <c r="E1474" s="90"/>
      <c r="F1474" s="91"/>
      <c r="G1474" s="92"/>
      <c r="H1474" s="93"/>
      <c r="I1474" s="94"/>
      <c r="J1474" s="95"/>
      <c r="K1474" s="96"/>
      <c r="L1474" s="97"/>
      <c r="M1474" s="98"/>
      <c r="N1474" s="112"/>
      <c r="O1474" s="100"/>
      <c r="P1474" s="101"/>
      <c r="Q1474" s="97" t="n">
        <f aca="false">P1474*M1474</f>
        <v>0</v>
      </c>
      <c r="R1474" s="110"/>
      <c r="S1474" s="103"/>
      <c r="T1474" s="111"/>
      <c r="U1474" s="105" t="e">
        <f aca="false">IF(EXACT(O1474,Y1474),M1474,M1474*(1-'Расчет ПРЕДЗАКАЗ'!$D$10))</f>
        <v>#NAME?</v>
      </c>
      <c r="V1474" s="105" t="e">
        <f aca="false">P1474*U1474</f>
        <v>#NAME?</v>
      </c>
      <c r="W1474" s="105" t="e">
        <f aca="false">IF(EXACT(O1474,Y1474),M1474,M1474*(1-'Расчет Прайс'!$D$10))</f>
        <v>#NAME?</v>
      </c>
      <c r="X1474" s="105" t="e">
        <f aca="false">P1474*W1474</f>
        <v>#NAME?</v>
      </c>
      <c r="Y1474" s="106" t="s">
        <v>101</v>
      </c>
      <c r="Z1474" s="107" t="n">
        <f aca="false">IF(EXACT(O1474;Y1474);Q1474;0)</f>
        <v>0</v>
      </c>
      <c r="AA1474" s="107" t="n">
        <f aca="false">IF(Z1474=0;Q1474;0)</f>
        <v>0</v>
      </c>
      <c r="AB1474" s="108" t="e">
        <f aca="false">IF(U1474=0;"";L1474/U1474-1)</f>
        <v>#NAME?</v>
      </c>
      <c r="AC1474" s="108" t="e">
        <f aca="false">IF(W1474=0;"";L1474/W1474-1)</f>
        <v>#NAME?</v>
      </c>
    </row>
    <row collapsed="false" customFormat="false" customHeight="true" hidden="false" ht="50.1" outlineLevel="0" r="1475">
      <c r="A1475" s="88"/>
      <c r="B1475" s="88"/>
      <c r="C1475" s="89"/>
      <c r="D1475" s="89"/>
      <c r="E1475" s="90"/>
      <c r="F1475" s="91"/>
      <c r="G1475" s="92"/>
      <c r="H1475" s="93"/>
      <c r="I1475" s="94"/>
      <c r="J1475" s="95"/>
      <c r="K1475" s="96"/>
      <c r="L1475" s="97"/>
      <c r="M1475" s="98"/>
      <c r="N1475" s="110"/>
      <c r="O1475" s="100"/>
      <c r="P1475" s="101"/>
      <c r="Q1475" s="97" t="n">
        <f aca="false">P1475*M1475</f>
        <v>0</v>
      </c>
      <c r="R1475" s="110"/>
      <c r="S1475" s="103"/>
      <c r="T1475" s="111"/>
      <c r="U1475" s="105" t="e">
        <f aca="false">IF(EXACT(O1475,Y1475),M1475,M1475*(1-'Расчет ПРЕДЗАКАЗ'!$D$10))</f>
        <v>#NAME?</v>
      </c>
      <c r="V1475" s="105" t="e">
        <f aca="false">P1475*U1475</f>
        <v>#NAME?</v>
      </c>
      <c r="W1475" s="105" t="e">
        <f aca="false">IF(EXACT(O1475,Y1475),M1475,M1475*(1-'Расчет Прайс'!$D$10))</f>
        <v>#NAME?</v>
      </c>
      <c r="X1475" s="105" t="e">
        <f aca="false">P1475*W1475</f>
        <v>#NAME?</v>
      </c>
      <c r="Y1475" s="106" t="s">
        <v>101</v>
      </c>
      <c r="Z1475" s="107" t="n">
        <f aca="false">IF(EXACT(O1475;Y1475);Q1475;0)</f>
        <v>0</v>
      </c>
      <c r="AA1475" s="107" t="n">
        <f aca="false">IF(Z1475=0;Q1475;0)</f>
        <v>0</v>
      </c>
      <c r="AB1475" s="108" t="e">
        <f aca="false">IF(U1475=0;"";L1475/U1475-1)</f>
        <v>#NAME?</v>
      </c>
      <c r="AC1475" s="108" t="e">
        <f aca="false">IF(W1475=0;"";L1475/W1475-1)</f>
        <v>#NAME?</v>
      </c>
    </row>
    <row collapsed="false" customFormat="false" customHeight="true" hidden="false" ht="50.1" outlineLevel="0" r="1476">
      <c r="A1476" s="88"/>
      <c r="B1476" s="88"/>
      <c r="C1476" s="89"/>
      <c r="D1476" s="89"/>
      <c r="E1476" s="90"/>
      <c r="F1476" s="91"/>
      <c r="G1476" s="92"/>
      <c r="H1476" s="93"/>
      <c r="I1476" s="94"/>
      <c r="J1476" s="95"/>
      <c r="K1476" s="96"/>
      <c r="L1476" s="97"/>
      <c r="M1476" s="98"/>
      <c r="N1476" s="110"/>
      <c r="O1476" s="100"/>
      <c r="P1476" s="101"/>
      <c r="Q1476" s="97" t="n">
        <f aca="false">P1476*M1476</f>
        <v>0</v>
      </c>
      <c r="R1476" s="110"/>
      <c r="S1476" s="103"/>
      <c r="T1476" s="111"/>
      <c r="U1476" s="105" t="e">
        <f aca="false">IF(EXACT(O1476,Y1476),M1476,M1476*(1-'Расчет ПРЕДЗАКАЗ'!$D$10))</f>
        <v>#NAME?</v>
      </c>
      <c r="V1476" s="105" t="e">
        <f aca="false">P1476*U1476</f>
        <v>#NAME?</v>
      </c>
      <c r="W1476" s="105" t="e">
        <f aca="false">IF(EXACT(O1476,Y1476),M1476,M1476*(1-'Расчет Прайс'!$D$10))</f>
        <v>#NAME?</v>
      </c>
      <c r="X1476" s="105" t="e">
        <f aca="false">P1476*W1476</f>
        <v>#NAME?</v>
      </c>
      <c r="Y1476" s="106" t="s">
        <v>101</v>
      </c>
      <c r="Z1476" s="107" t="n">
        <f aca="false">IF(EXACT(O1476;Y1476);Q1476;0)</f>
        <v>0</v>
      </c>
      <c r="AA1476" s="107" t="n">
        <f aca="false">IF(Z1476=0;Q1476;0)</f>
        <v>0</v>
      </c>
      <c r="AB1476" s="108" t="e">
        <f aca="false">IF(U1476=0;"";L1476/U1476-1)</f>
        <v>#NAME?</v>
      </c>
      <c r="AC1476" s="108" t="e">
        <f aca="false">IF(W1476=0;"";L1476/W1476-1)</f>
        <v>#NAME?</v>
      </c>
    </row>
    <row collapsed="false" customFormat="false" customHeight="true" hidden="false" ht="50.1" outlineLevel="0" r="1477">
      <c r="A1477" s="88"/>
      <c r="B1477" s="88"/>
      <c r="C1477" s="89"/>
      <c r="D1477" s="89"/>
      <c r="E1477" s="90"/>
      <c r="F1477" s="91"/>
      <c r="G1477" s="92"/>
      <c r="H1477" s="93"/>
      <c r="I1477" s="94"/>
      <c r="J1477" s="95"/>
      <c r="K1477" s="96"/>
      <c r="L1477" s="97"/>
      <c r="M1477" s="98"/>
      <c r="N1477" s="110"/>
      <c r="O1477" s="100"/>
      <c r="P1477" s="101"/>
      <c r="Q1477" s="97" t="n">
        <f aca="false">P1477*M1477</f>
        <v>0</v>
      </c>
      <c r="R1477" s="110"/>
      <c r="S1477" s="103"/>
      <c r="T1477" s="111"/>
      <c r="U1477" s="105" t="e">
        <f aca="false">IF(EXACT(O1477,Y1477),M1477,M1477*(1-'Расчет ПРЕДЗАКАЗ'!$D$10))</f>
        <v>#NAME?</v>
      </c>
      <c r="V1477" s="105" t="e">
        <f aca="false">P1477*U1477</f>
        <v>#NAME?</v>
      </c>
      <c r="W1477" s="105" t="e">
        <f aca="false">IF(EXACT(O1477,Y1477),M1477,M1477*(1-'Расчет Прайс'!$D$10))</f>
        <v>#NAME?</v>
      </c>
      <c r="X1477" s="105" t="e">
        <f aca="false">P1477*W1477</f>
        <v>#NAME?</v>
      </c>
      <c r="Y1477" s="106" t="s">
        <v>101</v>
      </c>
      <c r="Z1477" s="107" t="n">
        <f aca="false">IF(EXACT(O1477;Y1477);Q1477;0)</f>
        <v>0</v>
      </c>
      <c r="AA1477" s="107" t="n">
        <f aca="false">IF(Z1477=0;Q1477;0)</f>
        <v>0</v>
      </c>
      <c r="AB1477" s="108" t="e">
        <f aca="false">IF(U1477=0;"";L1477/U1477-1)</f>
        <v>#NAME?</v>
      </c>
      <c r="AC1477" s="108" t="e">
        <f aca="false">IF(W1477=0;"";L1477/W1477-1)</f>
        <v>#NAME?</v>
      </c>
    </row>
    <row collapsed="false" customFormat="false" customHeight="true" hidden="false" ht="50.1" outlineLevel="0" r="1478">
      <c r="A1478" s="88"/>
      <c r="B1478" s="88"/>
      <c r="C1478" s="89"/>
      <c r="D1478" s="89"/>
      <c r="E1478" s="90"/>
      <c r="F1478" s="91"/>
      <c r="G1478" s="92"/>
      <c r="H1478" s="93"/>
      <c r="I1478" s="94"/>
      <c r="J1478" s="95"/>
      <c r="K1478" s="96"/>
      <c r="L1478" s="97"/>
      <c r="M1478" s="98"/>
      <c r="N1478" s="110"/>
      <c r="O1478" s="100"/>
      <c r="P1478" s="101"/>
      <c r="Q1478" s="97" t="n">
        <f aca="false">P1478*M1478</f>
        <v>0</v>
      </c>
      <c r="R1478" s="110"/>
      <c r="S1478" s="103"/>
      <c r="T1478" s="111"/>
      <c r="U1478" s="105" t="e">
        <f aca="false">IF(EXACT(O1478,Y1478),M1478,M1478*(1-'Расчет ПРЕДЗАКАЗ'!$D$10))</f>
        <v>#NAME?</v>
      </c>
      <c r="V1478" s="105" t="e">
        <f aca="false">P1478*U1478</f>
        <v>#NAME?</v>
      </c>
      <c r="W1478" s="105" t="e">
        <f aca="false">IF(EXACT(O1478,Y1478),M1478,M1478*(1-'Расчет Прайс'!$D$10))</f>
        <v>#NAME?</v>
      </c>
      <c r="X1478" s="105" t="e">
        <f aca="false">P1478*W1478</f>
        <v>#NAME?</v>
      </c>
      <c r="Y1478" s="106" t="s">
        <v>101</v>
      </c>
      <c r="Z1478" s="107" t="n">
        <f aca="false">IF(EXACT(O1478;Y1478);Q1478;0)</f>
        <v>0</v>
      </c>
      <c r="AA1478" s="107" t="n">
        <f aca="false">IF(Z1478=0;Q1478;0)</f>
        <v>0</v>
      </c>
      <c r="AB1478" s="108" t="e">
        <f aca="false">IF(U1478=0;"";L1478/U1478-1)</f>
        <v>#NAME?</v>
      </c>
      <c r="AC1478" s="108" t="e">
        <f aca="false">IF(W1478=0;"";L1478/W1478-1)</f>
        <v>#NAME?</v>
      </c>
    </row>
    <row collapsed="false" customFormat="false" customHeight="true" hidden="false" ht="11.25" outlineLevel="0" r="1479"/>
    <row collapsed="false" customFormat="false" customHeight="true" hidden="false" ht="50.1" outlineLevel="0" r="1480">
      <c r="A1480" s="88" t="n">
        <v>255</v>
      </c>
      <c r="B1480" s="88" t="s">
        <v>965</v>
      </c>
      <c r="C1480" s="89" t="s">
        <v>966</v>
      </c>
      <c r="D1480" s="89" t="s">
        <v>93</v>
      </c>
      <c r="E1480" s="90" t="s">
        <v>93</v>
      </c>
      <c r="F1480" s="91" t="s">
        <v>967</v>
      </c>
      <c r="G1480" s="92" t="s">
        <v>856</v>
      </c>
      <c r="H1480" s="93" t="s">
        <v>962</v>
      </c>
      <c r="I1480" s="94" t="s">
        <v>963</v>
      </c>
      <c r="J1480" s="95" t="s">
        <v>98</v>
      </c>
      <c r="K1480" s="96" t="s">
        <v>943</v>
      </c>
      <c r="L1480" s="97" t="n">
        <v>1850</v>
      </c>
      <c r="M1480" s="98" t="n">
        <v>1153</v>
      </c>
      <c r="N1480" s="99" t="s">
        <v>968</v>
      </c>
      <c r="O1480" s="100"/>
      <c r="P1480" s="101"/>
      <c r="Q1480" s="97" t="n">
        <f aca="false">P1480*M1480</f>
        <v>0</v>
      </c>
      <c r="R1480" s="102"/>
      <c r="S1480" s="103" t="n">
        <v>45</v>
      </c>
      <c r="T1480" s="104"/>
      <c r="U1480" s="105" t="e">
        <f aca="false">IF(EXACT(O1480,Y1480),M1480,M1480*(1-'Расчет ПРЕДЗАКАЗ'!$D$10))</f>
        <v>#NAME?</v>
      </c>
      <c r="V1480" s="105" t="e">
        <f aca="false">P1480*U1480</f>
        <v>#NAME?</v>
      </c>
      <c r="W1480" s="105" t="e">
        <f aca="false">IF(EXACT(O1480,Y1480),M1480,M1480*(1-'Расчет Прайс'!$D$10))</f>
        <v>#NAME?</v>
      </c>
      <c r="X1480" s="105" t="e">
        <f aca="false">P1480*W1480</f>
        <v>#NAME?</v>
      </c>
      <c r="Y1480" s="106" t="s">
        <v>101</v>
      </c>
      <c r="Z1480" s="107" t="n">
        <f aca="false">IF(EXACT(O1480;Y1480);Q1480;0)</f>
        <v>0</v>
      </c>
      <c r="AA1480" s="107" t="n">
        <f aca="false">IF(Z1480=0;Q1480;0)</f>
        <v>0</v>
      </c>
      <c r="AB1480" s="108" t="e">
        <f aca="false">IF(U1480=0,"",L1480/U1480-1)</f>
        <v>#NAME?</v>
      </c>
      <c r="AC1480" s="108" t="e">
        <f aca="false">IF(W1480=0,"",L1480/W1480-1)</f>
        <v>#NAME?</v>
      </c>
    </row>
    <row collapsed="false" customFormat="false" customHeight="true" hidden="false" ht="50.1" outlineLevel="0" r="1481">
      <c r="A1481" s="88"/>
      <c r="B1481" s="88"/>
      <c r="C1481" s="89"/>
      <c r="D1481" s="89"/>
      <c r="E1481" s="90"/>
      <c r="F1481" s="91"/>
      <c r="G1481" s="92"/>
      <c r="H1481" s="93"/>
      <c r="I1481" s="94"/>
      <c r="J1481" s="95"/>
      <c r="K1481" s="96" t="s">
        <v>947</v>
      </c>
      <c r="L1481" s="97" t="n">
        <v>1850</v>
      </c>
      <c r="M1481" s="98" t="n">
        <v>1153</v>
      </c>
      <c r="N1481" s="99" t="s">
        <v>969</v>
      </c>
      <c r="O1481" s="100"/>
      <c r="P1481" s="101"/>
      <c r="Q1481" s="97" t="n">
        <f aca="false">P1481*M1481</f>
        <v>0</v>
      </c>
      <c r="R1481" s="102"/>
      <c r="S1481" s="103" t="n">
        <v>98</v>
      </c>
      <c r="T1481" s="109"/>
      <c r="U1481" s="105" t="e">
        <f aca="false">IF(EXACT(O1481,Y1481),M1481,M1481*(1-'Расчет ПРЕДЗАКАЗ'!$D$10))</f>
        <v>#NAME?</v>
      </c>
      <c r="V1481" s="105" t="e">
        <f aca="false">P1481*U1481</f>
        <v>#NAME?</v>
      </c>
      <c r="W1481" s="105" t="e">
        <f aca="false">IF(EXACT(O1481,Y1481),M1481,M1481*(1-'Расчет Прайс'!$D$10))</f>
        <v>#NAME?</v>
      </c>
      <c r="X1481" s="105" t="e">
        <f aca="false">P1481*W1481</f>
        <v>#NAME?</v>
      </c>
      <c r="Y1481" s="106" t="s">
        <v>101</v>
      </c>
      <c r="Z1481" s="107" t="n">
        <f aca="false">IF(EXACT(O1481;Y1481);Q1481;0)</f>
        <v>0</v>
      </c>
      <c r="AA1481" s="107" t="n">
        <f aca="false">IF(Z1481=0;Q1481;0)</f>
        <v>0</v>
      </c>
      <c r="AB1481" s="108" t="e">
        <f aca="false">IF(U1481=0;"";L1481/U1481-1)</f>
        <v>#NAME?</v>
      </c>
      <c r="AC1481" s="108" t="e">
        <f aca="false">IF(W1481=0;"";L1481/W1481-1)</f>
        <v>#NAME?</v>
      </c>
    </row>
    <row collapsed="false" customFormat="false" customHeight="true" hidden="false" ht="50.1" outlineLevel="0" r="1482">
      <c r="A1482" s="88"/>
      <c r="B1482" s="88"/>
      <c r="C1482" s="89"/>
      <c r="D1482" s="89"/>
      <c r="E1482" s="90"/>
      <c r="F1482" s="91"/>
      <c r="G1482" s="92"/>
      <c r="H1482" s="93"/>
      <c r="I1482" s="94"/>
      <c r="J1482" s="95"/>
      <c r="K1482" s="96"/>
      <c r="L1482" s="97"/>
      <c r="M1482" s="98"/>
      <c r="N1482" s="99"/>
      <c r="O1482" s="100"/>
      <c r="P1482" s="101"/>
      <c r="Q1482" s="97" t="n">
        <f aca="false">P1482*M1482</f>
        <v>0</v>
      </c>
      <c r="R1482" s="102"/>
      <c r="S1482" s="103"/>
      <c r="T1482" s="109"/>
      <c r="U1482" s="105" t="e">
        <f aca="false">IF(EXACT(O1482,Y1482),M1482,M1482*(1-'Расчет ПРЕДЗАКАЗ'!$D$10))</f>
        <v>#NAME?</v>
      </c>
      <c r="V1482" s="105" t="e">
        <f aca="false">P1482*U1482</f>
        <v>#NAME?</v>
      </c>
      <c r="W1482" s="105" t="e">
        <f aca="false">IF(EXACT(O1482,Y1482),M1482,M1482*(1-'Расчет Прайс'!$D$10))</f>
        <v>#NAME?</v>
      </c>
      <c r="X1482" s="105" t="e">
        <f aca="false">P1482*W1482</f>
        <v>#NAME?</v>
      </c>
      <c r="Y1482" s="106" t="s">
        <v>101</v>
      </c>
      <c r="Z1482" s="107" t="n">
        <f aca="false">IF(EXACT(O1482;Y1482);Q1482;0)</f>
        <v>0</v>
      </c>
      <c r="AA1482" s="107" t="n">
        <f aca="false">IF(Z1482=0;Q1482;0)</f>
        <v>0</v>
      </c>
      <c r="AB1482" s="108" t="e">
        <f aca="false">IF(U1482=0;"";L1482/U1482-1)</f>
        <v>#NAME?</v>
      </c>
      <c r="AC1482" s="108" t="e">
        <f aca="false">IF(W1482=0;"";L1482/W1482-1)</f>
        <v>#NAME?</v>
      </c>
    </row>
    <row collapsed="false" customFormat="false" customHeight="true" hidden="false" ht="50.1" outlineLevel="0" r="1483">
      <c r="A1483" s="88"/>
      <c r="B1483" s="88"/>
      <c r="C1483" s="89"/>
      <c r="D1483" s="89"/>
      <c r="E1483" s="90"/>
      <c r="F1483" s="91"/>
      <c r="G1483" s="92"/>
      <c r="H1483" s="93"/>
      <c r="I1483" s="94"/>
      <c r="J1483" s="95"/>
      <c r="K1483" s="96"/>
      <c r="L1483" s="97"/>
      <c r="M1483" s="98"/>
      <c r="N1483" s="99"/>
      <c r="O1483" s="100"/>
      <c r="P1483" s="101"/>
      <c r="Q1483" s="97" t="n">
        <f aca="false">P1483*M1483</f>
        <v>0</v>
      </c>
      <c r="R1483" s="102"/>
      <c r="S1483" s="103"/>
      <c r="T1483" s="109"/>
      <c r="U1483" s="105" t="e">
        <f aca="false">IF(EXACT(O1483,Y1483),M1483,M1483*(1-'Расчет ПРЕДЗАКАЗ'!$D$10))</f>
        <v>#NAME?</v>
      </c>
      <c r="V1483" s="105" t="e">
        <f aca="false">P1483*U1483</f>
        <v>#NAME?</v>
      </c>
      <c r="W1483" s="105" t="e">
        <f aca="false">IF(EXACT(O1483,Y1483),M1483,M1483*(1-'Расчет Прайс'!$D$10))</f>
        <v>#NAME?</v>
      </c>
      <c r="X1483" s="105" t="e">
        <f aca="false">P1483*W1483</f>
        <v>#NAME?</v>
      </c>
      <c r="Y1483" s="106" t="s">
        <v>101</v>
      </c>
      <c r="Z1483" s="107" t="n">
        <f aca="false">IF(EXACT(O1483;Y1483);Q1483;0)</f>
        <v>0</v>
      </c>
      <c r="AA1483" s="107" t="n">
        <f aca="false">IF(Z1483=0;Q1483;0)</f>
        <v>0</v>
      </c>
      <c r="AB1483" s="108" t="e">
        <f aca="false">IF(U1483=0;"";L1483/U1483-1)</f>
        <v>#NAME?</v>
      </c>
      <c r="AC1483" s="108" t="e">
        <f aca="false">IF(W1483=0;"";L1483/W1483-1)</f>
        <v>#NAME?</v>
      </c>
    </row>
    <row collapsed="false" customFormat="false" customHeight="true" hidden="false" ht="50.1" outlineLevel="0" r="1484">
      <c r="A1484" s="88"/>
      <c r="B1484" s="88"/>
      <c r="C1484" s="89"/>
      <c r="D1484" s="89"/>
      <c r="E1484" s="90"/>
      <c r="F1484" s="91"/>
      <c r="G1484" s="92"/>
      <c r="H1484" s="93"/>
      <c r="I1484" s="94"/>
      <c r="J1484" s="95"/>
      <c r="K1484" s="96"/>
      <c r="L1484" s="97"/>
      <c r="M1484" s="98"/>
      <c r="N1484" s="99"/>
      <c r="O1484" s="100"/>
      <c r="P1484" s="101"/>
      <c r="Q1484" s="97" t="n">
        <f aca="false">P1484*M1484</f>
        <v>0</v>
      </c>
      <c r="R1484" s="102"/>
      <c r="S1484" s="103"/>
      <c r="T1484" s="109"/>
      <c r="U1484" s="105" t="e">
        <f aca="false">IF(EXACT(O1484,Y1484),M1484,M1484*(1-'Расчет ПРЕДЗАКАЗ'!$D$10))</f>
        <v>#NAME?</v>
      </c>
      <c r="V1484" s="105" t="e">
        <f aca="false">P1484*U1484</f>
        <v>#NAME?</v>
      </c>
      <c r="W1484" s="105" t="e">
        <f aca="false">IF(EXACT(O1484,Y1484),M1484,M1484*(1-'Расчет Прайс'!$D$10))</f>
        <v>#NAME?</v>
      </c>
      <c r="X1484" s="105" t="e">
        <f aca="false">P1484*W1484</f>
        <v>#NAME?</v>
      </c>
      <c r="Y1484" s="106" t="s">
        <v>101</v>
      </c>
      <c r="Z1484" s="107" t="n">
        <f aca="false">IF(EXACT(O1484;Y1484);Q1484;0)</f>
        <v>0</v>
      </c>
      <c r="AA1484" s="107" t="n">
        <f aca="false">IF(Z1484=0;Q1484;0)</f>
        <v>0</v>
      </c>
      <c r="AB1484" s="108" t="e">
        <f aca="false">IF(U1484=0;"";L1484/U1484-1)</f>
        <v>#NAME?</v>
      </c>
      <c r="AC1484" s="108" t="e">
        <f aca="false">IF(W1484=0;"";L1484/W1484-1)</f>
        <v>#NAME?</v>
      </c>
    </row>
    <row collapsed="false" customFormat="false" customHeight="true" hidden="false" ht="50.1" outlineLevel="0" r="1485">
      <c r="A1485" s="88"/>
      <c r="B1485" s="88"/>
      <c r="C1485" s="89"/>
      <c r="D1485" s="89"/>
      <c r="E1485" s="90"/>
      <c r="F1485" s="91"/>
      <c r="G1485" s="92"/>
      <c r="H1485" s="93"/>
      <c r="I1485" s="94"/>
      <c r="J1485" s="95"/>
      <c r="K1485" s="96"/>
      <c r="L1485" s="97"/>
      <c r="M1485" s="98"/>
      <c r="N1485" s="99"/>
      <c r="O1485" s="100"/>
      <c r="P1485" s="101"/>
      <c r="Q1485" s="97" t="n">
        <f aca="false">P1485*M1485</f>
        <v>0</v>
      </c>
      <c r="R1485" s="102"/>
      <c r="S1485" s="103"/>
      <c r="T1485" s="109"/>
      <c r="U1485" s="105" t="e">
        <f aca="false">IF(EXACT(O1485,Y1485),M1485,M1485*(1-'Расчет ПРЕДЗАКАЗ'!$D$10))</f>
        <v>#NAME?</v>
      </c>
      <c r="V1485" s="105" t="e">
        <f aca="false">P1485*U1485</f>
        <v>#NAME?</v>
      </c>
      <c r="W1485" s="105" t="e">
        <f aca="false">IF(EXACT(O1485,Y1485),M1485,M1485*(1-'Расчет Прайс'!$D$10))</f>
        <v>#NAME?</v>
      </c>
      <c r="X1485" s="105" t="e">
        <f aca="false">P1485*W1485</f>
        <v>#NAME?</v>
      </c>
      <c r="Y1485" s="106" t="s">
        <v>101</v>
      </c>
      <c r="Z1485" s="107" t="n">
        <f aca="false">IF(EXACT(O1485;Y1485);Q1485;0)</f>
        <v>0</v>
      </c>
      <c r="AA1485" s="107" t="n">
        <f aca="false">IF(Z1485=0;Q1485;0)</f>
        <v>0</v>
      </c>
      <c r="AB1485" s="108" t="e">
        <f aca="false">IF(U1485=0;"";L1485/U1485-1)</f>
        <v>#NAME?</v>
      </c>
      <c r="AC1485" s="108" t="e">
        <f aca="false">IF(W1485=0;"";L1485/W1485-1)</f>
        <v>#NAME?</v>
      </c>
    </row>
    <row collapsed="false" customFormat="false" customHeight="true" hidden="false" ht="50.1" outlineLevel="0" r="1486">
      <c r="A1486" s="88"/>
      <c r="B1486" s="88"/>
      <c r="C1486" s="89"/>
      <c r="D1486" s="89"/>
      <c r="E1486" s="90"/>
      <c r="F1486" s="91"/>
      <c r="G1486" s="92"/>
      <c r="H1486" s="93"/>
      <c r="I1486" s="94"/>
      <c r="J1486" s="95"/>
      <c r="K1486" s="96"/>
      <c r="L1486" s="97"/>
      <c r="M1486" s="98"/>
      <c r="N1486" s="99"/>
      <c r="O1486" s="100"/>
      <c r="P1486" s="101"/>
      <c r="Q1486" s="97" t="n">
        <f aca="false">P1486*M1486</f>
        <v>0</v>
      </c>
      <c r="R1486" s="102"/>
      <c r="S1486" s="103"/>
      <c r="T1486" s="109"/>
      <c r="U1486" s="105" t="e">
        <f aca="false">IF(EXACT(O1486,Y1486),M1486,M1486*(1-'Расчет ПРЕДЗАКАЗ'!$D$10))</f>
        <v>#NAME?</v>
      </c>
      <c r="V1486" s="105" t="e">
        <f aca="false">P1486*U1486</f>
        <v>#NAME?</v>
      </c>
      <c r="W1486" s="105" t="e">
        <f aca="false">IF(EXACT(O1486,Y1486),M1486,M1486*(1-'Расчет Прайс'!$D$10))</f>
        <v>#NAME?</v>
      </c>
      <c r="X1486" s="105" t="e">
        <f aca="false">P1486*W1486</f>
        <v>#NAME?</v>
      </c>
      <c r="Y1486" s="106" t="s">
        <v>101</v>
      </c>
      <c r="Z1486" s="107" t="n">
        <f aca="false">IF(EXACT(O1486;Y1486);Q1486;0)</f>
        <v>0</v>
      </c>
      <c r="AA1486" s="107" t="n">
        <f aca="false">IF(Z1486=0;Q1486;0)</f>
        <v>0</v>
      </c>
      <c r="AB1486" s="108" t="e">
        <f aca="false">IF(U1486=0;"";L1486/U1486-1)</f>
        <v>#NAME?</v>
      </c>
      <c r="AC1486" s="108" t="e">
        <f aca="false">IF(W1486=0;"";L1486/W1486-1)</f>
        <v>#NAME?</v>
      </c>
    </row>
    <row collapsed="false" customFormat="false" customHeight="true" hidden="false" ht="50.1" outlineLevel="0" r="1487">
      <c r="A1487" s="88"/>
      <c r="B1487" s="88"/>
      <c r="C1487" s="89"/>
      <c r="D1487" s="89"/>
      <c r="E1487" s="90"/>
      <c r="F1487" s="91"/>
      <c r="G1487" s="92"/>
      <c r="H1487" s="93"/>
      <c r="I1487" s="94"/>
      <c r="J1487" s="95"/>
      <c r="K1487" s="96"/>
      <c r="L1487" s="97"/>
      <c r="M1487" s="98"/>
      <c r="N1487" s="99"/>
      <c r="O1487" s="100"/>
      <c r="P1487" s="101"/>
      <c r="Q1487" s="97" t="n">
        <f aca="false">P1487*M1487</f>
        <v>0</v>
      </c>
      <c r="R1487" s="102"/>
      <c r="S1487" s="103"/>
      <c r="T1487" s="109"/>
      <c r="U1487" s="105" t="e">
        <f aca="false">IF(EXACT(O1487,Y1487),M1487,M1487*(1-'Расчет ПРЕДЗАКАЗ'!$D$10))</f>
        <v>#NAME?</v>
      </c>
      <c r="V1487" s="105" t="e">
        <f aca="false">P1487*U1487</f>
        <v>#NAME?</v>
      </c>
      <c r="W1487" s="105" t="e">
        <f aca="false">IF(EXACT(O1487,Y1487),M1487,M1487*(1-'Расчет Прайс'!$D$10))</f>
        <v>#NAME?</v>
      </c>
      <c r="X1487" s="105" t="e">
        <f aca="false">P1487*W1487</f>
        <v>#NAME?</v>
      </c>
      <c r="Y1487" s="106" t="s">
        <v>101</v>
      </c>
      <c r="Z1487" s="107" t="n">
        <f aca="false">IF(EXACT(O1487;Y1487);Q1487;0)</f>
        <v>0</v>
      </c>
      <c r="AA1487" s="107" t="n">
        <f aca="false">IF(Z1487=0;Q1487;0)</f>
        <v>0</v>
      </c>
      <c r="AB1487" s="108" t="e">
        <f aca="false">IF(U1487=0;"";L1487/U1487-1)</f>
        <v>#NAME?</v>
      </c>
      <c r="AC1487" s="108" t="e">
        <f aca="false">IF(W1487=0;"";L1487/W1487-1)</f>
        <v>#NAME?</v>
      </c>
    </row>
    <row collapsed="false" customFormat="false" customHeight="true" hidden="false" ht="50.1" outlineLevel="0" r="1488">
      <c r="A1488" s="88"/>
      <c r="B1488" s="88"/>
      <c r="C1488" s="89"/>
      <c r="D1488" s="89"/>
      <c r="E1488" s="90"/>
      <c r="F1488" s="91"/>
      <c r="G1488" s="92"/>
      <c r="H1488" s="93"/>
      <c r="I1488" s="94"/>
      <c r="J1488" s="95"/>
      <c r="K1488" s="96"/>
      <c r="L1488" s="97"/>
      <c r="M1488" s="98"/>
      <c r="N1488" s="99"/>
      <c r="O1488" s="100"/>
      <c r="P1488" s="101"/>
      <c r="Q1488" s="97" t="n">
        <f aca="false">P1488*M1488</f>
        <v>0</v>
      </c>
      <c r="R1488" s="102"/>
      <c r="S1488" s="103"/>
      <c r="T1488" s="109"/>
      <c r="U1488" s="105" t="e">
        <f aca="false">IF(EXACT(O1488,Y1488),M1488,M1488*(1-'Расчет ПРЕДЗАКАЗ'!$D$10))</f>
        <v>#NAME?</v>
      </c>
      <c r="V1488" s="105" t="e">
        <f aca="false">P1488*U1488</f>
        <v>#NAME?</v>
      </c>
      <c r="W1488" s="105" t="e">
        <f aca="false">IF(EXACT(O1488,Y1488),M1488,M1488*(1-'Расчет Прайс'!$D$10))</f>
        <v>#NAME?</v>
      </c>
      <c r="X1488" s="105" t="e">
        <f aca="false">P1488*W1488</f>
        <v>#NAME?</v>
      </c>
      <c r="Y1488" s="106" t="s">
        <v>101</v>
      </c>
      <c r="Z1488" s="107" t="n">
        <f aca="false">IF(EXACT(O1488;Y1488);Q1488;0)</f>
        <v>0</v>
      </c>
      <c r="AA1488" s="107" t="n">
        <f aca="false">IF(Z1488=0;Q1488;0)</f>
        <v>0</v>
      </c>
      <c r="AB1488" s="108" t="e">
        <f aca="false">IF(U1488=0;"";L1488/U1488-1)</f>
        <v>#NAME?</v>
      </c>
      <c r="AC1488" s="108" t="e">
        <f aca="false">IF(W1488=0;"";L1488/W1488-1)</f>
        <v>#NAME?</v>
      </c>
    </row>
    <row collapsed="false" customFormat="false" customHeight="true" hidden="false" ht="50.1" outlineLevel="0" r="1489">
      <c r="A1489" s="88"/>
      <c r="B1489" s="88"/>
      <c r="C1489" s="89"/>
      <c r="D1489" s="89"/>
      <c r="E1489" s="90"/>
      <c r="F1489" s="91"/>
      <c r="G1489" s="92"/>
      <c r="H1489" s="93"/>
      <c r="I1489" s="94"/>
      <c r="J1489" s="95"/>
      <c r="K1489" s="96"/>
      <c r="L1489" s="97"/>
      <c r="M1489" s="98"/>
      <c r="N1489" s="112"/>
      <c r="O1489" s="100"/>
      <c r="P1489" s="101"/>
      <c r="Q1489" s="97" t="n">
        <f aca="false">P1489*M1489</f>
        <v>0</v>
      </c>
      <c r="R1489" s="110"/>
      <c r="S1489" s="103"/>
      <c r="T1489" s="111"/>
      <c r="U1489" s="105" t="e">
        <f aca="false">IF(EXACT(O1489,Y1489),M1489,M1489*(1-'Расчет ПРЕДЗАКАЗ'!$D$10))</f>
        <v>#NAME?</v>
      </c>
      <c r="V1489" s="105" t="e">
        <f aca="false">P1489*U1489</f>
        <v>#NAME?</v>
      </c>
      <c r="W1489" s="105" t="e">
        <f aca="false">IF(EXACT(O1489,Y1489),M1489,M1489*(1-'Расчет Прайс'!$D$10))</f>
        <v>#NAME?</v>
      </c>
      <c r="X1489" s="105" t="e">
        <f aca="false">P1489*W1489</f>
        <v>#NAME?</v>
      </c>
      <c r="Y1489" s="106" t="s">
        <v>101</v>
      </c>
      <c r="Z1489" s="107" t="n">
        <f aca="false">IF(EXACT(O1489;Y1489);Q1489;0)</f>
        <v>0</v>
      </c>
      <c r="AA1489" s="107" t="n">
        <f aca="false">IF(Z1489=0;Q1489;0)</f>
        <v>0</v>
      </c>
      <c r="AB1489" s="108" t="e">
        <f aca="false">IF(U1489=0;"";L1489/U1489-1)</f>
        <v>#NAME?</v>
      </c>
      <c r="AC1489" s="108" t="e">
        <f aca="false">IF(W1489=0;"";L1489/W1489-1)</f>
        <v>#NAME?</v>
      </c>
    </row>
    <row collapsed="false" customFormat="false" customHeight="true" hidden="false" ht="50.1" outlineLevel="0" r="1490">
      <c r="A1490" s="88"/>
      <c r="B1490" s="88"/>
      <c r="C1490" s="89"/>
      <c r="D1490" s="89"/>
      <c r="E1490" s="90"/>
      <c r="F1490" s="91"/>
      <c r="G1490" s="92"/>
      <c r="H1490" s="93"/>
      <c r="I1490" s="94"/>
      <c r="J1490" s="95"/>
      <c r="K1490" s="96"/>
      <c r="L1490" s="97"/>
      <c r="M1490" s="98"/>
      <c r="N1490" s="112"/>
      <c r="O1490" s="100"/>
      <c r="P1490" s="101"/>
      <c r="Q1490" s="97" t="n">
        <f aca="false">P1490*M1490</f>
        <v>0</v>
      </c>
      <c r="R1490" s="110"/>
      <c r="S1490" s="103"/>
      <c r="T1490" s="111"/>
      <c r="U1490" s="105" t="e">
        <f aca="false">IF(EXACT(O1490,Y1490),M1490,M1490*(1-'Расчет ПРЕДЗАКАЗ'!$D$10))</f>
        <v>#NAME?</v>
      </c>
      <c r="V1490" s="105" t="e">
        <f aca="false">P1490*U1490</f>
        <v>#NAME?</v>
      </c>
      <c r="W1490" s="105" t="e">
        <f aca="false">IF(EXACT(O1490,Y1490),M1490,M1490*(1-'Расчет Прайс'!$D$10))</f>
        <v>#NAME?</v>
      </c>
      <c r="X1490" s="105" t="e">
        <f aca="false">P1490*W1490</f>
        <v>#NAME?</v>
      </c>
      <c r="Y1490" s="106" t="s">
        <v>101</v>
      </c>
      <c r="Z1490" s="107" t="n">
        <f aca="false">IF(EXACT(O1490;Y1490);Q1490;0)</f>
        <v>0</v>
      </c>
      <c r="AA1490" s="107" t="n">
        <f aca="false">IF(Z1490=0;Q1490;0)</f>
        <v>0</v>
      </c>
      <c r="AB1490" s="108" t="e">
        <f aca="false">IF(U1490=0;"";L1490/U1490-1)</f>
        <v>#NAME?</v>
      </c>
      <c r="AC1490" s="108" t="e">
        <f aca="false">IF(W1490=0;"";L1490/W1490-1)</f>
        <v>#NAME?</v>
      </c>
    </row>
    <row collapsed="false" customFormat="false" customHeight="true" hidden="false" ht="50.1" outlineLevel="0" r="1491">
      <c r="A1491" s="88"/>
      <c r="B1491" s="88"/>
      <c r="C1491" s="89"/>
      <c r="D1491" s="89"/>
      <c r="E1491" s="90"/>
      <c r="F1491" s="91"/>
      <c r="G1491" s="92"/>
      <c r="H1491" s="93"/>
      <c r="I1491" s="94"/>
      <c r="J1491" s="95"/>
      <c r="K1491" s="96"/>
      <c r="L1491" s="97"/>
      <c r="M1491" s="98"/>
      <c r="N1491" s="110"/>
      <c r="O1491" s="100"/>
      <c r="P1491" s="101"/>
      <c r="Q1491" s="97" t="n">
        <f aca="false">P1491*M1491</f>
        <v>0</v>
      </c>
      <c r="R1491" s="110"/>
      <c r="S1491" s="103"/>
      <c r="T1491" s="111"/>
      <c r="U1491" s="105" t="e">
        <f aca="false">IF(EXACT(O1491,Y1491),M1491,M1491*(1-'Расчет ПРЕДЗАКАЗ'!$D$10))</f>
        <v>#NAME?</v>
      </c>
      <c r="V1491" s="105" t="e">
        <f aca="false">P1491*U1491</f>
        <v>#NAME?</v>
      </c>
      <c r="W1491" s="105" t="e">
        <f aca="false">IF(EXACT(O1491,Y1491),M1491,M1491*(1-'Расчет Прайс'!$D$10))</f>
        <v>#NAME?</v>
      </c>
      <c r="X1491" s="105" t="e">
        <f aca="false">P1491*W1491</f>
        <v>#NAME?</v>
      </c>
      <c r="Y1491" s="106" t="s">
        <v>101</v>
      </c>
      <c r="Z1491" s="107" t="n">
        <f aca="false">IF(EXACT(O1491;Y1491);Q1491;0)</f>
        <v>0</v>
      </c>
      <c r="AA1491" s="107" t="n">
        <f aca="false">IF(Z1491=0;Q1491;0)</f>
        <v>0</v>
      </c>
      <c r="AB1491" s="108" t="e">
        <f aca="false">IF(U1491=0;"";L1491/U1491-1)</f>
        <v>#NAME?</v>
      </c>
      <c r="AC1491" s="108" t="e">
        <f aca="false">IF(W1491=0;"";L1491/W1491-1)</f>
        <v>#NAME?</v>
      </c>
    </row>
    <row collapsed="false" customFormat="false" customHeight="true" hidden="false" ht="50.1" outlineLevel="0" r="1492">
      <c r="A1492" s="88"/>
      <c r="B1492" s="88"/>
      <c r="C1492" s="89"/>
      <c r="D1492" s="89"/>
      <c r="E1492" s="90"/>
      <c r="F1492" s="91"/>
      <c r="G1492" s="92"/>
      <c r="H1492" s="93"/>
      <c r="I1492" s="94"/>
      <c r="J1492" s="95"/>
      <c r="K1492" s="96"/>
      <c r="L1492" s="97"/>
      <c r="M1492" s="98"/>
      <c r="N1492" s="110"/>
      <c r="O1492" s="100"/>
      <c r="P1492" s="101"/>
      <c r="Q1492" s="97" t="n">
        <f aca="false">P1492*M1492</f>
        <v>0</v>
      </c>
      <c r="R1492" s="110"/>
      <c r="S1492" s="103"/>
      <c r="T1492" s="111"/>
      <c r="U1492" s="105" t="e">
        <f aca="false">IF(EXACT(O1492,Y1492),M1492,M1492*(1-'Расчет ПРЕДЗАКАЗ'!$D$10))</f>
        <v>#NAME?</v>
      </c>
      <c r="V1492" s="105" t="e">
        <f aca="false">P1492*U1492</f>
        <v>#NAME?</v>
      </c>
      <c r="W1492" s="105" t="e">
        <f aca="false">IF(EXACT(O1492,Y1492),M1492,M1492*(1-'Расчет Прайс'!$D$10))</f>
        <v>#NAME?</v>
      </c>
      <c r="X1492" s="105" t="e">
        <f aca="false">P1492*W1492</f>
        <v>#NAME?</v>
      </c>
      <c r="Y1492" s="106" t="s">
        <v>101</v>
      </c>
      <c r="Z1492" s="107" t="n">
        <f aca="false">IF(EXACT(O1492;Y1492);Q1492;0)</f>
        <v>0</v>
      </c>
      <c r="AA1492" s="107" t="n">
        <f aca="false">IF(Z1492=0;Q1492;0)</f>
        <v>0</v>
      </c>
      <c r="AB1492" s="108" t="e">
        <f aca="false">IF(U1492=0;"";L1492/U1492-1)</f>
        <v>#NAME?</v>
      </c>
      <c r="AC1492" s="108" t="e">
        <f aca="false">IF(W1492=0;"";L1492/W1492-1)</f>
        <v>#NAME?</v>
      </c>
    </row>
    <row collapsed="false" customFormat="false" customHeight="true" hidden="false" ht="50.1" outlineLevel="0" r="1493">
      <c r="A1493" s="88"/>
      <c r="B1493" s="88"/>
      <c r="C1493" s="89"/>
      <c r="D1493" s="89"/>
      <c r="E1493" s="90"/>
      <c r="F1493" s="91"/>
      <c r="G1493" s="92"/>
      <c r="H1493" s="93"/>
      <c r="I1493" s="94"/>
      <c r="J1493" s="95"/>
      <c r="K1493" s="96"/>
      <c r="L1493" s="97"/>
      <c r="M1493" s="98"/>
      <c r="N1493" s="110"/>
      <c r="O1493" s="100"/>
      <c r="P1493" s="101"/>
      <c r="Q1493" s="97" t="n">
        <f aca="false">P1493*M1493</f>
        <v>0</v>
      </c>
      <c r="R1493" s="110"/>
      <c r="S1493" s="103"/>
      <c r="T1493" s="111"/>
      <c r="U1493" s="105" t="e">
        <f aca="false">IF(EXACT(O1493,Y1493),M1493,M1493*(1-'Расчет ПРЕДЗАКАЗ'!$D$10))</f>
        <v>#NAME?</v>
      </c>
      <c r="V1493" s="105" t="e">
        <f aca="false">P1493*U1493</f>
        <v>#NAME?</v>
      </c>
      <c r="W1493" s="105" t="e">
        <f aca="false">IF(EXACT(O1493,Y1493),M1493,M1493*(1-'Расчет Прайс'!$D$10))</f>
        <v>#NAME?</v>
      </c>
      <c r="X1493" s="105" t="e">
        <f aca="false">P1493*W1493</f>
        <v>#NAME?</v>
      </c>
      <c r="Y1493" s="106" t="s">
        <v>101</v>
      </c>
      <c r="Z1493" s="107" t="n">
        <f aca="false">IF(EXACT(O1493;Y1493);Q1493;0)</f>
        <v>0</v>
      </c>
      <c r="AA1493" s="107" t="n">
        <f aca="false">IF(Z1493=0;Q1493;0)</f>
        <v>0</v>
      </c>
      <c r="AB1493" s="108" t="e">
        <f aca="false">IF(U1493=0;"";L1493/U1493-1)</f>
        <v>#NAME?</v>
      </c>
      <c r="AC1493" s="108" t="e">
        <f aca="false">IF(W1493=0;"";L1493/W1493-1)</f>
        <v>#NAME?</v>
      </c>
    </row>
    <row collapsed="false" customFormat="false" customHeight="true" hidden="false" ht="50.1" outlineLevel="0" r="1494">
      <c r="A1494" s="88"/>
      <c r="B1494" s="88"/>
      <c r="C1494" s="89"/>
      <c r="D1494" s="89"/>
      <c r="E1494" s="90"/>
      <c r="F1494" s="91"/>
      <c r="G1494" s="92"/>
      <c r="H1494" s="93"/>
      <c r="I1494" s="94"/>
      <c r="J1494" s="95"/>
      <c r="K1494" s="96"/>
      <c r="L1494" s="97"/>
      <c r="M1494" s="98"/>
      <c r="N1494" s="110"/>
      <c r="O1494" s="100"/>
      <c r="P1494" s="101"/>
      <c r="Q1494" s="97" t="n">
        <f aca="false">P1494*M1494</f>
        <v>0</v>
      </c>
      <c r="R1494" s="110"/>
      <c r="S1494" s="103"/>
      <c r="T1494" s="111"/>
      <c r="U1494" s="105" t="e">
        <f aca="false">IF(EXACT(O1494,Y1494),M1494,M1494*(1-'Расчет ПРЕДЗАКАЗ'!$D$10))</f>
        <v>#NAME?</v>
      </c>
      <c r="V1494" s="105" t="e">
        <f aca="false">P1494*U1494</f>
        <v>#NAME?</v>
      </c>
      <c r="W1494" s="105" t="e">
        <f aca="false">IF(EXACT(O1494,Y1494),M1494,M1494*(1-'Расчет Прайс'!$D$10))</f>
        <v>#NAME?</v>
      </c>
      <c r="X1494" s="105" t="e">
        <f aca="false">P1494*W1494</f>
        <v>#NAME?</v>
      </c>
      <c r="Y1494" s="106" t="s">
        <v>101</v>
      </c>
      <c r="Z1494" s="107" t="n">
        <f aca="false">IF(EXACT(O1494;Y1494);Q1494;0)</f>
        <v>0</v>
      </c>
      <c r="AA1494" s="107" t="n">
        <f aca="false">IF(Z1494=0;Q1494;0)</f>
        <v>0</v>
      </c>
      <c r="AB1494" s="108" t="e">
        <f aca="false">IF(U1494=0;"";L1494/U1494-1)</f>
        <v>#NAME?</v>
      </c>
      <c r="AC1494" s="108" t="e">
        <f aca="false">IF(W1494=0;"";L1494/W1494-1)</f>
        <v>#NAME?</v>
      </c>
    </row>
    <row collapsed="false" customFormat="false" customHeight="true" hidden="false" ht="11.25" outlineLevel="0" r="1495"/>
    <row collapsed="false" customFormat="false" customHeight="true" hidden="false" ht="50.1" outlineLevel="0" r="1496">
      <c r="A1496" s="88" t="n">
        <v>256</v>
      </c>
      <c r="B1496" s="88" t="s">
        <v>970</v>
      </c>
      <c r="C1496" s="89" t="s">
        <v>971</v>
      </c>
      <c r="D1496" s="89" t="s">
        <v>93</v>
      </c>
      <c r="E1496" s="90" t="s">
        <v>93</v>
      </c>
      <c r="F1496" s="91" t="s">
        <v>967</v>
      </c>
      <c r="G1496" s="92" t="s">
        <v>764</v>
      </c>
      <c r="H1496" s="93" t="s">
        <v>962</v>
      </c>
      <c r="I1496" s="94" t="s">
        <v>963</v>
      </c>
      <c r="J1496" s="95" t="s">
        <v>98</v>
      </c>
      <c r="K1496" s="96" t="s">
        <v>943</v>
      </c>
      <c r="L1496" s="97" t="n">
        <v>1520</v>
      </c>
      <c r="M1496" s="98" t="n">
        <v>949</v>
      </c>
      <c r="N1496" s="99" t="s">
        <v>972</v>
      </c>
      <c r="O1496" s="100"/>
      <c r="P1496" s="101"/>
      <c r="Q1496" s="97" t="n">
        <f aca="false">P1496*M1496</f>
        <v>0</v>
      </c>
      <c r="R1496" s="102"/>
      <c r="S1496" s="103" t="n">
        <v>623</v>
      </c>
      <c r="T1496" s="104"/>
      <c r="U1496" s="105" t="e">
        <f aca="false">IF(EXACT(O1496,Y1496),M1496,M1496*(1-'Расчет ПРЕДЗАКАЗ'!$D$10))</f>
        <v>#NAME?</v>
      </c>
      <c r="V1496" s="105" t="e">
        <f aca="false">P1496*U1496</f>
        <v>#NAME?</v>
      </c>
      <c r="W1496" s="105" t="e">
        <f aca="false">IF(EXACT(O1496,Y1496),M1496,M1496*(1-'Расчет Прайс'!$D$10))</f>
        <v>#NAME?</v>
      </c>
      <c r="X1496" s="105" t="e">
        <f aca="false">P1496*W1496</f>
        <v>#NAME?</v>
      </c>
      <c r="Y1496" s="106" t="s">
        <v>101</v>
      </c>
      <c r="Z1496" s="107" t="n">
        <f aca="false">IF(EXACT(O1496;Y1496);Q1496;0)</f>
        <v>0</v>
      </c>
      <c r="AA1496" s="107" t="n">
        <f aca="false">IF(Z1496=0;Q1496;0)</f>
        <v>0</v>
      </c>
      <c r="AB1496" s="108" t="e">
        <f aca="false">IF(U1496=0,"",L1496/U1496-1)</f>
        <v>#NAME?</v>
      </c>
      <c r="AC1496" s="108" t="e">
        <f aca="false">IF(W1496=0,"",L1496/W1496-1)</f>
        <v>#NAME?</v>
      </c>
    </row>
    <row collapsed="false" customFormat="false" customHeight="true" hidden="false" ht="50.1" outlineLevel="0" r="1497">
      <c r="A1497" s="88"/>
      <c r="B1497" s="88"/>
      <c r="C1497" s="89"/>
      <c r="D1497" s="89"/>
      <c r="E1497" s="90"/>
      <c r="F1497" s="91"/>
      <c r="G1497" s="92"/>
      <c r="H1497" s="93"/>
      <c r="I1497" s="94"/>
      <c r="J1497" s="95"/>
      <c r="K1497" s="96"/>
      <c r="L1497" s="97"/>
      <c r="M1497" s="98"/>
      <c r="N1497" s="99"/>
      <c r="O1497" s="100"/>
      <c r="P1497" s="101"/>
      <c r="Q1497" s="97" t="n">
        <f aca="false">P1497*M1497</f>
        <v>0</v>
      </c>
      <c r="R1497" s="102"/>
      <c r="S1497" s="103"/>
      <c r="T1497" s="109"/>
      <c r="U1497" s="105" t="e">
        <f aca="false">IF(EXACT(O1497,Y1497),M1497,M1497*(1-'Расчет ПРЕДЗАКАЗ'!$D$10))</f>
        <v>#NAME?</v>
      </c>
      <c r="V1497" s="105" t="e">
        <f aca="false">P1497*U1497</f>
        <v>#NAME?</v>
      </c>
      <c r="W1497" s="105" t="e">
        <f aca="false">IF(EXACT(O1497,Y1497),M1497,M1497*(1-'Расчет Прайс'!$D$10))</f>
        <v>#NAME?</v>
      </c>
      <c r="X1497" s="105" t="e">
        <f aca="false">P1497*W1497</f>
        <v>#NAME?</v>
      </c>
      <c r="Y1497" s="106" t="s">
        <v>101</v>
      </c>
      <c r="Z1497" s="107" t="n">
        <f aca="false">IF(EXACT(O1497;Y1497);Q1497;0)</f>
        <v>0</v>
      </c>
      <c r="AA1497" s="107" t="n">
        <f aca="false">IF(Z1497=0;Q1497;0)</f>
        <v>0</v>
      </c>
      <c r="AB1497" s="108" t="e">
        <f aca="false">IF(U1497=0;"";L1497/U1497-1)</f>
        <v>#NAME?</v>
      </c>
      <c r="AC1497" s="108" t="e">
        <f aca="false">IF(W1497=0;"";L1497/W1497-1)</f>
        <v>#NAME?</v>
      </c>
    </row>
    <row collapsed="false" customFormat="false" customHeight="true" hidden="false" ht="50.1" outlineLevel="0" r="1498">
      <c r="A1498" s="88"/>
      <c r="B1498" s="88"/>
      <c r="C1498" s="89"/>
      <c r="D1498" s="89"/>
      <c r="E1498" s="90"/>
      <c r="F1498" s="91"/>
      <c r="G1498" s="92"/>
      <c r="H1498" s="93"/>
      <c r="I1498" s="94"/>
      <c r="J1498" s="95"/>
      <c r="K1498" s="96"/>
      <c r="L1498" s="97"/>
      <c r="M1498" s="98"/>
      <c r="N1498" s="99"/>
      <c r="O1498" s="100"/>
      <c r="P1498" s="101"/>
      <c r="Q1498" s="97" t="n">
        <f aca="false">P1498*M1498</f>
        <v>0</v>
      </c>
      <c r="R1498" s="102"/>
      <c r="S1498" s="103"/>
      <c r="T1498" s="109"/>
      <c r="U1498" s="105" t="e">
        <f aca="false">IF(EXACT(O1498,Y1498),M1498,M1498*(1-'Расчет ПРЕДЗАКАЗ'!$D$10))</f>
        <v>#NAME?</v>
      </c>
      <c r="V1498" s="105" t="e">
        <f aca="false">P1498*U1498</f>
        <v>#NAME?</v>
      </c>
      <c r="W1498" s="105" t="e">
        <f aca="false">IF(EXACT(O1498,Y1498),M1498,M1498*(1-'Расчет Прайс'!$D$10))</f>
        <v>#NAME?</v>
      </c>
      <c r="X1498" s="105" t="e">
        <f aca="false">P1498*W1498</f>
        <v>#NAME?</v>
      </c>
      <c r="Y1498" s="106" t="s">
        <v>101</v>
      </c>
      <c r="Z1498" s="107" t="n">
        <f aca="false">IF(EXACT(O1498;Y1498);Q1498;0)</f>
        <v>0</v>
      </c>
      <c r="AA1498" s="107" t="n">
        <f aca="false">IF(Z1498=0;Q1498;0)</f>
        <v>0</v>
      </c>
      <c r="AB1498" s="108" t="e">
        <f aca="false">IF(U1498=0;"";L1498/U1498-1)</f>
        <v>#NAME?</v>
      </c>
      <c r="AC1498" s="108" t="e">
        <f aca="false">IF(W1498=0;"";L1498/W1498-1)</f>
        <v>#NAME?</v>
      </c>
    </row>
    <row collapsed="false" customFormat="false" customHeight="true" hidden="false" ht="50.1" outlineLevel="0" r="1499">
      <c r="A1499" s="88"/>
      <c r="B1499" s="88"/>
      <c r="C1499" s="89"/>
      <c r="D1499" s="89"/>
      <c r="E1499" s="90"/>
      <c r="F1499" s="91"/>
      <c r="G1499" s="92"/>
      <c r="H1499" s="93"/>
      <c r="I1499" s="94"/>
      <c r="J1499" s="95"/>
      <c r="K1499" s="96"/>
      <c r="L1499" s="97"/>
      <c r="M1499" s="98"/>
      <c r="N1499" s="99"/>
      <c r="O1499" s="100"/>
      <c r="P1499" s="101"/>
      <c r="Q1499" s="97" t="n">
        <f aca="false">P1499*M1499</f>
        <v>0</v>
      </c>
      <c r="R1499" s="102"/>
      <c r="S1499" s="103"/>
      <c r="T1499" s="109"/>
      <c r="U1499" s="105" t="e">
        <f aca="false">IF(EXACT(O1499,Y1499),M1499,M1499*(1-'Расчет ПРЕДЗАКАЗ'!$D$10))</f>
        <v>#NAME?</v>
      </c>
      <c r="V1499" s="105" t="e">
        <f aca="false">P1499*U1499</f>
        <v>#NAME?</v>
      </c>
      <c r="W1499" s="105" t="e">
        <f aca="false">IF(EXACT(O1499,Y1499),M1499,M1499*(1-'Расчет Прайс'!$D$10))</f>
        <v>#NAME?</v>
      </c>
      <c r="X1499" s="105" t="e">
        <f aca="false">P1499*W1499</f>
        <v>#NAME?</v>
      </c>
      <c r="Y1499" s="106" t="s">
        <v>101</v>
      </c>
      <c r="Z1499" s="107" t="n">
        <f aca="false">IF(EXACT(O1499;Y1499);Q1499;0)</f>
        <v>0</v>
      </c>
      <c r="AA1499" s="107" t="n">
        <f aca="false">IF(Z1499=0;Q1499;0)</f>
        <v>0</v>
      </c>
      <c r="AB1499" s="108" t="e">
        <f aca="false">IF(U1499=0;"";L1499/U1499-1)</f>
        <v>#NAME?</v>
      </c>
      <c r="AC1499" s="108" t="e">
        <f aca="false">IF(W1499=0;"";L1499/W1499-1)</f>
        <v>#NAME?</v>
      </c>
    </row>
    <row collapsed="false" customFormat="false" customHeight="true" hidden="false" ht="50.1" outlineLevel="0" r="1500">
      <c r="A1500" s="88"/>
      <c r="B1500" s="88"/>
      <c r="C1500" s="89"/>
      <c r="D1500" s="89"/>
      <c r="E1500" s="90"/>
      <c r="F1500" s="91"/>
      <c r="G1500" s="92"/>
      <c r="H1500" s="93"/>
      <c r="I1500" s="94"/>
      <c r="J1500" s="95"/>
      <c r="K1500" s="96"/>
      <c r="L1500" s="97"/>
      <c r="M1500" s="98"/>
      <c r="N1500" s="99"/>
      <c r="O1500" s="100"/>
      <c r="P1500" s="101"/>
      <c r="Q1500" s="97" t="n">
        <f aca="false">P1500*M1500</f>
        <v>0</v>
      </c>
      <c r="R1500" s="102"/>
      <c r="S1500" s="103"/>
      <c r="T1500" s="109"/>
      <c r="U1500" s="105" t="e">
        <f aca="false">IF(EXACT(O1500,Y1500),M1500,M1500*(1-'Расчет ПРЕДЗАКАЗ'!$D$10))</f>
        <v>#NAME?</v>
      </c>
      <c r="V1500" s="105" t="e">
        <f aca="false">P1500*U1500</f>
        <v>#NAME?</v>
      </c>
      <c r="W1500" s="105" t="e">
        <f aca="false">IF(EXACT(O1500,Y1500),M1500,M1500*(1-'Расчет Прайс'!$D$10))</f>
        <v>#NAME?</v>
      </c>
      <c r="X1500" s="105" t="e">
        <f aca="false">P1500*W1500</f>
        <v>#NAME?</v>
      </c>
      <c r="Y1500" s="106" t="s">
        <v>101</v>
      </c>
      <c r="Z1500" s="107" t="n">
        <f aca="false">IF(EXACT(O1500;Y1500);Q1500;0)</f>
        <v>0</v>
      </c>
      <c r="AA1500" s="107" t="n">
        <f aca="false">IF(Z1500=0;Q1500;0)</f>
        <v>0</v>
      </c>
      <c r="AB1500" s="108" t="e">
        <f aca="false">IF(U1500=0;"";L1500/U1500-1)</f>
        <v>#NAME?</v>
      </c>
      <c r="AC1500" s="108" t="e">
        <f aca="false">IF(W1500=0;"";L1500/W1500-1)</f>
        <v>#NAME?</v>
      </c>
    </row>
    <row collapsed="false" customFormat="false" customHeight="true" hidden="false" ht="50.1" outlineLevel="0" r="1501">
      <c r="A1501" s="88"/>
      <c r="B1501" s="88"/>
      <c r="C1501" s="89"/>
      <c r="D1501" s="89"/>
      <c r="E1501" s="90"/>
      <c r="F1501" s="91"/>
      <c r="G1501" s="92"/>
      <c r="H1501" s="93"/>
      <c r="I1501" s="94"/>
      <c r="J1501" s="95"/>
      <c r="K1501" s="96"/>
      <c r="L1501" s="97"/>
      <c r="M1501" s="98"/>
      <c r="N1501" s="99"/>
      <c r="O1501" s="100"/>
      <c r="P1501" s="101"/>
      <c r="Q1501" s="97" t="n">
        <f aca="false">P1501*M1501</f>
        <v>0</v>
      </c>
      <c r="R1501" s="102"/>
      <c r="S1501" s="103"/>
      <c r="T1501" s="109"/>
      <c r="U1501" s="105" t="e">
        <f aca="false">IF(EXACT(O1501,Y1501),M1501,M1501*(1-'Расчет ПРЕДЗАКАЗ'!$D$10))</f>
        <v>#NAME?</v>
      </c>
      <c r="V1501" s="105" t="e">
        <f aca="false">P1501*U1501</f>
        <v>#NAME?</v>
      </c>
      <c r="W1501" s="105" t="e">
        <f aca="false">IF(EXACT(O1501,Y1501),M1501,M1501*(1-'Расчет Прайс'!$D$10))</f>
        <v>#NAME?</v>
      </c>
      <c r="X1501" s="105" t="e">
        <f aca="false">P1501*W1501</f>
        <v>#NAME?</v>
      </c>
      <c r="Y1501" s="106" t="s">
        <v>101</v>
      </c>
      <c r="Z1501" s="107" t="n">
        <f aca="false">IF(EXACT(O1501;Y1501);Q1501;0)</f>
        <v>0</v>
      </c>
      <c r="AA1501" s="107" t="n">
        <f aca="false">IF(Z1501=0;Q1501;0)</f>
        <v>0</v>
      </c>
      <c r="AB1501" s="108" t="e">
        <f aca="false">IF(U1501=0;"";L1501/U1501-1)</f>
        <v>#NAME?</v>
      </c>
      <c r="AC1501" s="108" t="e">
        <f aca="false">IF(W1501=0;"";L1501/W1501-1)</f>
        <v>#NAME?</v>
      </c>
    </row>
    <row collapsed="false" customFormat="false" customHeight="true" hidden="false" ht="50.1" outlineLevel="0" r="1502">
      <c r="A1502" s="88"/>
      <c r="B1502" s="88"/>
      <c r="C1502" s="89"/>
      <c r="D1502" s="89"/>
      <c r="E1502" s="90"/>
      <c r="F1502" s="91"/>
      <c r="G1502" s="92"/>
      <c r="H1502" s="93"/>
      <c r="I1502" s="94"/>
      <c r="J1502" s="95"/>
      <c r="K1502" s="96"/>
      <c r="L1502" s="97"/>
      <c r="M1502" s="98"/>
      <c r="N1502" s="99"/>
      <c r="O1502" s="100"/>
      <c r="P1502" s="101"/>
      <c r="Q1502" s="97" t="n">
        <f aca="false">P1502*M1502</f>
        <v>0</v>
      </c>
      <c r="R1502" s="102"/>
      <c r="S1502" s="103"/>
      <c r="T1502" s="109"/>
      <c r="U1502" s="105" t="e">
        <f aca="false">IF(EXACT(O1502,Y1502),M1502,M1502*(1-'Расчет ПРЕДЗАКАЗ'!$D$10))</f>
        <v>#NAME?</v>
      </c>
      <c r="V1502" s="105" t="e">
        <f aca="false">P1502*U1502</f>
        <v>#NAME?</v>
      </c>
      <c r="W1502" s="105" t="e">
        <f aca="false">IF(EXACT(O1502,Y1502),M1502,M1502*(1-'Расчет Прайс'!$D$10))</f>
        <v>#NAME?</v>
      </c>
      <c r="X1502" s="105" t="e">
        <f aca="false">P1502*W1502</f>
        <v>#NAME?</v>
      </c>
      <c r="Y1502" s="106" t="s">
        <v>101</v>
      </c>
      <c r="Z1502" s="107" t="n">
        <f aca="false">IF(EXACT(O1502;Y1502);Q1502;0)</f>
        <v>0</v>
      </c>
      <c r="AA1502" s="107" t="n">
        <f aca="false">IF(Z1502=0;Q1502;0)</f>
        <v>0</v>
      </c>
      <c r="AB1502" s="108" t="e">
        <f aca="false">IF(U1502=0;"";L1502/U1502-1)</f>
        <v>#NAME?</v>
      </c>
      <c r="AC1502" s="108" t="e">
        <f aca="false">IF(W1502=0;"";L1502/W1502-1)</f>
        <v>#NAME?</v>
      </c>
    </row>
    <row collapsed="false" customFormat="false" customHeight="true" hidden="false" ht="50.1" outlineLevel="0" r="1503">
      <c r="A1503" s="88"/>
      <c r="B1503" s="88"/>
      <c r="C1503" s="89"/>
      <c r="D1503" s="89"/>
      <c r="E1503" s="90"/>
      <c r="F1503" s="91"/>
      <c r="G1503" s="92"/>
      <c r="H1503" s="93"/>
      <c r="I1503" s="94"/>
      <c r="J1503" s="95"/>
      <c r="K1503" s="96"/>
      <c r="L1503" s="97"/>
      <c r="M1503" s="98"/>
      <c r="N1503" s="99"/>
      <c r="O1503" s="100"/>
      <c r="P1503" s="101"/>
      <c r="Q1503" s="97" t="n">
        <f aca="false">P1503*M1503</f>
        <v>0</v>
      </c>
      <c r="R1503" s="102"/>
      <c r="S1503" s="103"/>
      <c r="T1503" s="109"/>
      <c r="U1503" s="105" t="e">
        <f aca="false">IF(EXACT(O1503,Y1503),M1503,M1503*(1-'Расчет ПРЕДЗАКАЗ'!$D$10))</f>
        <v>#NAME?</v>
      </c>
      <c r="V1503" s="105" t="e">
        <f aca="false">P1503*U1503</f>
        <v>#NAME?</v>
      </c>
      <c r="W1503" s="105" t="e">
        <f aca="false">IF(EXACT(O1503,Y1503),M1503,M1503*(1-'Расчет Прайс'!$D$10))</f>
        <v>#NAME?</v>
      </c>
      <c r="X1503" s="105" t="e">
        <f aca="false">P1503*W1503</f>
        <v>#NAME?</v>
      </c>
      <c r="Y1503" s="106" t="s">
        <v>101</v>
      </c>
      <c r="Z1503" s="107" t="n">
        <f aca="false">IF(EXACT(O1503;Y1503);Q1503;0)</f>
        <v>0</v>
      </c>
      <c r="AA1503" s="107" t="n">
        <f aca="false">IF(Z1503=0;Q1503;0)</f>
        <v>0</v>
      </c>
      <c r="AB1503" s="108" t="e">
        <f aca="false">IF(U1503=0;"";L1503/U1503-1)</f>
        <v>#NAME?</v>
      </c>
      <c r="AC1503" s="108" t="e">
        <f aca="false">IF(W1503=0;"";L1503/W1503-1)</f>
        <v>#NAME?</v>
      </c>
    </row>
    <row collapsed="false" customFormat="false" customHeight="true" hidden="false" ht="50.1" outlineLevel="0" r="1504">
      <c r="A1504" s="88"/>
      <c r="B1504" s="88"/>
      <c r="C1504" s="89"/>
      <c r="D1504" s="89"/>
      <c r="E1504" s="90"/>
      <c r="F1504" s="91"/>
      <c r="G1504" s="92"/>
      <c r="H1504" s="93"/>
      <c r="I1504" s="94"/>
      <c r="J1504" s="95"/>
      <c r="K1504" s="96"/>
      <c r="L1504" s="97"/>
      <c r="M1504" s="98"/>
      <c r="N1504" s="99"/>
      <c r="O1504" s="100"/>
      <c r="P1504" s="101"/>
      <c r="Q1504" s="97" t="n">
        <f aca="false">P1504*M1504</f>
        <v>0</v>
      </c>
      <c r="R1504" s="102"/>
      <c r="S1504" s="103"/>
      <c r="T1504" s="109"/>
      <c r="U1504" s="105" t="e">
        <f aca="false">IF(EXACT(O1504,Y1504),M1504,M1504*(1-'Расчет ПРЕДЗАКАЗ'!$D$10))</f>
        <v>#NAME?</v>
      </c>
      <c r="V1504" s="105" t="e">
        <f aca="false">P1504*U1504</f>
        <v>#NAME?</v>
      </c>
      <c r="W1504" s="105" t="e">
        <f aca="false">IF(EXACT(O1504,Y1504),M1504,M1504*(1-'Расчет Прайс'!$D$10))</f>
        <v>#NAME?</v>
      </c>
      <c r="X1504" s="105" t="e">
        <f aca="false">P1504*W1504</f>
        <v>#NAME?</v>
      </c>
      <c r="Y1504" s="106" t="s">
        <v>101</v>
      </c>
      <c r="Z1504" s="107" t="n">
        <f aca="false">IF(EXACT(O1504;Y1504);Q1504;0)</f>
        <v>0</v>
      </c>
      <c r="AA1504" s="107" t="n">
        <f aca="false">IF(Z1504=0;Q1504;0)</f>
        <v>0</v>
      </c>
      <c r="AB1504" s="108" t="e">
        <f aca="false">IF(U1504=0;"";L1504/U1504-1)</f>
        <v>#NAME?</v>
      </c>
      <c r="AC1504" s="108" t="e">
        <f aca="false">IF(W1504=0;"";L1504/W1504-1)</f>
        <v>#NAME?</v>
      </c>
    </row>
    <row collapsed="false" customFormat="false" customHeight="true" hidden="false" ht="50.1" outlineLevel="0" r="1505">
      <c r="A1505" s="88"/>
      <c r="B1505" s="88"/>
      <c r="C1505" s="89"/>
      <c r="D1505" s="89"/>
      <c r="E1505" s="90"/>
      <c r="F1505" s="91"/>
      <c r="G1505" s="92"/>
      <c r="H1505" s="93"/>
      <c r="I1505" s="94"/>
      <c r="J1505" s="95"/>
      <c r="K1505" s="96"/>
      <c r="L1505" s="97"/>
      <c r="M1505" s="98"/>
      <c r="N1505" s="112"/>
      <c r="O1505" s="100"/>
      <c r="P1505" s="101"/>
      <c r="Q1505" s="97" t="n">
        <f aca="false">P1505*M1505</f>
        <v>0</v>
      </c>
      <c r="R1505" s="110"/>
      <c r="S1505" s="103"/>
      <c r="T1505" s="111"/>
      <c r="U1505" s="105" t="e">
        <f aca="false">IF(EXACT(O1505,Y1505),M1505,M1505*(1-'Расчет ПРЕДЗАКАЗ'!$D$10))</f>
        <v>#NAME?</v>
      </c>
      <c r="V1505" s="105" t="e">
        <f aca="false">P1505*U1505</f>
        <v>#NAME?</v>
      </c>
      <c r="W1505" s="105" t="e">
        <f aca="false">IF(EXACT(O1505,Y1505),M1505,M1505*(1-'Расчет Прайс'!$D$10))</f>
        <v>#NAME?</v>
      </c>
      <c r="X1505" s="105" t="e">
        <f aca="false">P1505*W1505</f>
        <v>#NAME?</v>
      </c>
      <c r="Y1505" s="106" t="s">
        <v>101</v>
      </c>
      <c r="Z1505" s="107" t="n">
        <f aca="false">IF(EXACT(O1505;Y1505);Q1505;0)</f>
        <v>0</v>
      </c>
      <c r="AA1505" s="107" t="n">
        <f aca="false">IF(Z1505=0;Q1505;0)</f>
        <v>0</v>
      </c>
      <c r="AB1505" s="108" t="e">
        <f aca="false">IF(U1505=0;"";L1505/U1505-1)</f>
        <v>#NAME?</v>
      </c>
      <c r="AC1505" s="108" t="e">
        <f aca="false">IF(W1505=0;"";L1505/W1505-1)</f>
        <v>#NAME?</v>
      </c>
    </row>
    <row collapsed="false" customFormat="false" customHeight="true" hidden="false" ht="50.1" outlineLevel="0" r="1506">
      <c r="A1506" s="88"/>
      <c r="B1506" s="88"/>
      <c r="C1506" s="89"/>
      <c r="D1506" s="89"/>
      <c r="E1506" s="90"/>
      <c r="F1506" s="91"/>
      <c r="G1506" s="92"/>
      <c r="H1506" s="93"/>
      <c r="I1506" s="94"/>
      <c r="J1506" s="95"/>
      <c r="K1506" s="96"/>
      <c r="L1506" s="97"/>
      <c r="M1506" s="98"/>
      <c r="N1506" s="112"/>
      <c r="O1506" s="100"/>
      <c r="P1506" s="101"/>
      <c r="Q1506" s="97" t="n">
        <f aca="false">P1506*M1506</f>
        <v>0</v>
      </c>
      <c r="R1506" s="110"/>
      <c r="S1506" s="103"/>
      <c r="T1506" s="111"/>
      <c r="U1506" s="105" t="e">
        <f aca="false">IF(EXACT(O1506,Y1506),M1506,M1506*(1-'Расчет ПРЕДЗАКАЗ'!$D$10))</f>
        <v>#NAME?</v>
      </c>
      <c r="V1506" s="105" t="e">
        <f aca="false">P1506*U1506</f>
        <v>#NAME?</v>
      </c>
      <c r="W1506" s="105" t="e">
        <f aca="false">IF(EXACT(O1506,Y1506),M1506,M1506*(1-'Расчет Прайс'!$D$10))</f>
        <v>#NAME?</v>
      </c>
      <c r="X1506" s="105" t="e">
        <f aca="false">P1506*W1506</f>
        <v>#NAME?</v>
      </c>
      <c r="Y1506" s="106" t="s">
        <v>101</v>
      </c>
      <c r="Z1506" s="107" t="n">
        <f aca="false">IF(EXACT(O1506;Y1506);Q1506;0)</f>
        <v>0</v>
      </c>
      <c r="AA1506" s="107" t="n">
        <f aca="false">IF(Z1506=0;Q1506;0)</f>
        <v>0</v>
      </c>
      <c r="AB1506" s="108" t="e">
        <f aca="false">IF(U1506=0;"";L1506/U1506-1)</f>
        <v>#NAME?</v>
      </c>
      <c r="AC1506" s="108" t="e">
        <f aca="false">IF(W1506=0;"";L1506/W1506-1)</f>
        <v>#NAME?</v>
      </c>
    </row>
    <row collapsed="false" customFormat="false" customHeight="true" hidden="false" ht="50.1" outlineLevel="0" r="1507">
      <c r="A1507" s="88"/>
      <c r="B1507" s="88"/>
      <c r="C1507" s="89"/>
      <c r="D1507" s="89"/>
      <c r="E1507" s="90"/>
      <c r="F1507" s="91"/>
      <c r="G1507" s="92"/>
      <c r="H1507" s="93"/>
      <c r="I1507" s="94"/>
      <c r="J1507" s="95"/>
      <c r="K1507" s="96"/>
      <c r="L1507" s="97"/>
      <c r="M1507" s="98"/>
      <c r="N1507" s="110"/>
      <c r="O1507" s="100"/>
      <c r="P1507" s="101"/>
      <c r="Q1507" s="97" t="n">
        <f aca="false">P1507*M1507</f>
        <v>0</v>
      </c>
      <c r="R1507" s="110"/>
      <c r="S1507" s="103"/>
      <c r="T1507" s="111"/>
      <c r="U1507" s="105" t="e">
        <f aca="false">IF(EXACT(O1507,Y1507),M1507,M1507*(1-'Расчет ПРЕДЗАКАЗ'!$D$10))</f>
        <v>#NAME?</v>
      </c>
      <c r="V1507" s="105" t="e">
        <f aca="false">P1507*U1507</f>
        <v>#NAME?</v>
      </c>
      <c r="W1507" s="105" t="e">
        <f aca="false">IF(EXACT(O1507,Y1507),M1507,M1507*(1-'Расчет Прайс'!$D$10))</f>
        <v>#NAME?</v>
      </c>
      <c r="X1507" s="105" t="e">
        <f aca="false">P1507*W1507</f>
        <v>#NAME?</v>
      </c>
      <c r="Y1507" s="106" t="s">
        <v>101</v>
      </c>
      <c r="Z1507" s="107" t="n">
        <f aca="false">IF(EXACT(O1507;Y1507);Q1507;0)</f>
        <v>0</v>
      </c>
      <c r="AA1507" s="107" t="n">
        <f aca="false">IF(Z1507=0;Q1507;0)</f>
        <v>0</v>
      </c>
      <c r="AB1507" s="108" t="e">
        <f aca="false">IF(U1507=0;"";L1507/U1507-1)</f>
        <v>#NAME?</v>
      </c>
      <c r="AC1507" s="108" t="e">
        <f aca="false">IF(W1507=0;"";L1507/W1507-1)</f>
        <v>#NAME?</v>
      </c>
    </row>
    <row collapsed="false" customFormat="false" customHeight="true" hidden="false" ht="50.1" outlineLevel="0" r="1508">
      <c r="A1508" s="88"/>
      <c r="B1508" s="88"/>
      <c r="C1508" s="89"/>
      <c r="D1508" s="89"/>
      <c r="E1508" s="90"/>
      <c r="F1508" s="91"/>
      <c r="G1508" s="92"/>
      <c r="H1508" s="93"/>
      <c r="I1508" s="94"/>
      <c r="J1508" s="95"/>
      <c r="K1508" s="96"/>
      <c r="L1508" s="97"/>
      <c r="M1508" s="98"/>
      <c r="N1508" s="110"/>
      <c r="O1508" s="100"/>
      <c r="P1508" s="101"/>
      <c r="Q1508" s="97" t="n">
        <f aca="false">P1508*M1508</f>
        <v>0</v>
      </c>
      <c r="R1508" s="110"/>
      <c r="S1508" s="103"/>
      <c r="T1508" s="111"/>
      <c r="U1508" s="105" t="e">
        <f aca="false">IF(EXACT(O1508,Y1508),M1508,M1508*(1-'Расчет ПРЕДЗАКАЗ'!$D$10))</f>
        <v>#NAME?</v>
      </c>
      <c r="V1508" s="105" t="e">
        <f aca="false">P1508*U1508</f>
        <v>#NAME?</v>
      </c>
      <c r="W1508" s="105" t="e">
        <f aca="false">IF(EXACT(O1508,Y1508),M1508,M1508*(1-'Расчет Прайс'!$D$10))</f>
        <v>#NAME?</v>
      </c>
      <c r="X1508" s="105" t="e">
        <f aca="false">P1508*W1508</f>
        <v>#NAME?</v>
      </c>
      <c r="Y1508" s="106" t="s">
        <v>101</v>
      </c>
      <c r="Z1508" s="107" t="n">
        <f aca="false">IF(EXACT(O1508;Y1508);Q1508;0)</f>
        <v>0</v>
      </c>
      <c r="AA1508" s="107" t="n">
        <f aca="false">IF(Z1508=0;Q1508;0)</f>
        <v>0</v>
      </c>
      <c r="AB1508" s="108" t="e">
        <f aca="false">IF(U1508=0;"";L1508/U1508-1)</f>
        <v>#NAME?</v>
      </c>
      <c r="AC1508" s="108" t="e">
        <f aca="false">IF(W1508=0;"";L1508/W1508-1)</f>
        <v>#NAME?</v>
      </c>
    </row>
    <row collapsed="false" customFormat="false" customHeight="true" hidden="false" ht="50.1" outlineLevel="0" r="1509">
      <c r="A1509" s="88"/>
      <c r="B1509" s="88"/>
      <c r="C1509" s="89"/>
      <c r="D1509" s="89"/>
      <c r="E1509" s="90"/>
      <c r="F1509" s="91"/>
      <c r="G1509" s="92"/>
      <c r="H1509" s="93"/>
      <c r="I1509" s="94"/>
      <c r="J1509" s="95"/>
      <c r="K1509" s="96"/>
      <c r="L1509" s="97"/>
      <c r="M1509" s="98"/>
      <c r="N1509" s="110"/>
      <c r="O1509" s="100"/>
      <c r="P1509" s="101"/>
      <c r="Q1509" s="97" t="n">
        <f aca="false">P1509*M1509</f>
        <v>0</v>
      </c>
      <c r="R1509" s="110"/>
      <c r="S1509" s="103"/>
      <c r="T1509" s="111"/>
      <c r="U1509" s="105" t="e">
        <f aca="false">IF(EXACT(O1509,Y1509),M1509,M1509*(1-'Расчет ПРЕДЗАКАЗ'!$D$10))</f>
        <v>#NAME?</v>
      </c>
      <c r="V1509" s="105" t="e">
        <f aca="false">P1509*U1509</f>
        <v>#NAME?</v>
      </c>
      <c r="W1509" s="105" t="e">
        <f aca="false">IF(EXACT(O1509,Y1509),M1509,M1509*(1-'Расчет Прайс'!$D$10))</f>
        <v>#NAME?</v>
      </c>
      <c r="X1509" s="105" t="e">
        <f aca="false">P1509*W1509</f>
        <v>#NAME?</v>
      </c>
      <c r="Y1509" s="106" t="s">
        <v>101</v>
      </c>
      <c r="Z1509" s="107" t="n">
        <f aca="false">IF(EXACT(O1509;Y1509);Q1509;0)</f>
        <v>0</v>
      </c>
      <c r="AA1509" s="107" t="n">
        <f aca="false">IF(Z1509=0;Q1509;0)</f>
        <v>0</v>
      </c>
      <c r="AB1509" s="108" t="e">
        <f aca="false">IF(U1509=0;"";L1509/U1509-1)</f>
        <v>#NAME?</v>
      </c>
      <c r="AC1509" s="108" t="e">
        <f aca="false">IF(W1509=0;"";L1509/W1509-1)</f>
        <v>#NAME?</v>
      </c>
    </row>
    <row collapsed="false" customFormat="false" customHeight="true" hidden="false" ht="50.1" outlineLevel="0" r="1510">
      <c r="A1510" s="88"/>
      <c r="B1510" s="88"/>
      <c r="C1510" s="89"/>
      <c r="D1510" s="89"/>
      <c r="E1510" s="90"/>
      <c r="F1510" s="91"/>
      <c r="G1510" s="92"/>
      <c r="H1510" s="93"/>
      <c r="I1510" s="94"/>
      <c r="J1510" s="95"/>
      <c r="K1510" s="96"/>
      <c r="L1510" s="97"/>
      <c r="M1510" s="98"/>
      <c r="N1510" s="110"/>
      <c r="O1510" s="100"/>
      <c r="P1510" s="101"/>
      <c r="Q1510" s="97" t="n">
        <f aca="false">P1510*M1510</f>
        <v>0</v>
      </c>
      <c r="R1510" s="110"/>
      <c r="S1510" s="103"/>
      <c r="T1510" s="111"/>
      <c r="U1510" s="105" t="e">
        <f aca="false">IF(EXACT(O1510,Y1510),M1510,M1510*(1-'Расчет ПРЕДЗАКАЗ'!$D$10))</f>
        <v>#NAME?</v>
      </c>
      <c r="V1510" s="105" t="e">
        <f aca="false">P1510*U1510</f>
        <v>#NAME?</v>
      </c>
      <c r="W1510" s="105" t="e">
        <f aca="false">IF(EXACT(O1510,Y1510),M1510,M1510*(1-'Расчет Прайс'!$D$10))</f>
        <v>#NAME?</v>
      </c>
      <c r="X1510" s="105" t="e">
        <f aca="false">P1510*W1510</f>
        <v>#NAME?</v>
      </c>
      <c r="Y1510" s="106" t="s">
        <v>101</v>
      </c>
      <c r="Z1510" s="107" t="n">
        <f aca="false">IF(EXACT(O1510;Y1510);Q1510;0)</f>
        <v>0</v>
      </c>
      <c r="AA1510" s="107" t="n">
        <f aca="false">IF(Z1510=0;Q1510;0)</f>
        <v>0</v>
      </c>
      <c r="AB1510" s="108" t="e">
        <f aca="false">IF(U1510=0;"";L1510/U1510-1)</f>
        <v>#NAME?</v>
      </c>
      <c r="AC1510" s="108" t="e">
        <f aca="false">IF(W1510=0;"";L1510/W1510-1)</f>
        <v>#NAME?</v>
      </c>
    </row>
    <row collapsed="false" customFormat="false" customHeight="true" hidden="false" ht="11.25" outlineLevel="0" r="1511"/>
    <row collapsed="false" customFormat="false" customHeight="true" hidden="false" ht="50.1" outlineLevel="0" r="1512">
      <c r="A1512" s="88" t="n">
        <v>257</v>
      </c>
      <c r="B1512" s="88" t="s">
        <v>973</v>
      </c>
      <c r="C1512" s="89" t="s">
        <v>974</v>
      </c>
      <c r="D1512" s="89" t="s">
        <v>93</v>
      </c>
      <c r="E1512" s="90" t="s">
        <v>93</v>
      </c>
      <c r="F1512" s="91" t="s">
        <v>967</v>
      </c>
      <c r="G1512" s="92" t="s">
        <v>664</v>
      </c>
      <c r="H1512" s="93" t="s">
        <v>962</v>
      </c>
      <c r="I1512" s="94" t="s">
        <v>963</v>
      </c>
      <c r="J1512" s="95" t="s">
        <v>98</v>
      </c>
      <c r="K1512" s="96" t="s">
        <v>943</v>
      </c>
      <c r="L1512" s="97" t="n">
        <v>1770</v>
      </c>
      <c r="M1512" s="98" t="n">
        <v>1110</v>
      </c>
      <c r="N1512" s="99" t="s">
        <v>975</v>
      </c>
      <c r="O1512" s="100"/>
      <c r="P1512" s="101"/>
      <c r="Q1512" s="97" t="n">
        <f aca="false">P1512*M1512</f>
        <v>0</v>
      </c>
      <c r="R1512" s="102"/>
      <c r="S1512" s="103" t="n">
        <v>288</v>
      </c>
      <c r="T1512" s="104"/>
      <c r="U1512" s="105" t="e">
        <f aca="false">IF(EXACT(O1512,Y1512),M1512,M1512*(1-'Расчет ПРЕДЗАКАЗ'!$D$10))</f>
        <v>#NAME?</v>
      </c>
      <c r="V1512" s="105" t="e">
        <f aca="false">P1512*U1512</f>
        <v>#NAME?</v>
      </c>
      <c r="W1512" s="105" t="e">
        <f aca="false">IF(EXACT(O1512,Y1512),M1512,M1512*(1-'Расчет Прайс'!$D$10))</f>
        <v>#NAME?</v>
      </c>
      <c r="X1512" s="105" t="e">
        <f aca="false">P1512*W1512</f>
        <v>#NAME?</v>
      </c>
      <c r="Y1512" s="106" t="s">
        <v>101</v>
      </c>
      <c r="Z1512" s="107" t="n">
        <f aca="false">IF(EXACT(O1512;Y1512);Q1512;0)</f>
        <v>0</v>
      </c>
      <c r="AA1512" s="107" t="n">
        <f aca="false">IF(Z1512=0;Q1512;0)</f>
        <v>0</v>
      </c>
      <c r="AB1512" s="108" t="e">
        <f aca="false">IF(U1512=0,"",L1512/U1512-1)</f>
        <v>#NAME?</v>
      </c>
      <c r="AC1512" s="108" t="e">
        <f aca="false">IF(W1512=0,"",L1512/W1512-1)</f>
        <v>#NAME?</v>
      </c>
    </row>
    <row collapsed="false" customFormat="false" customHeight="true" hidden="false" ht="50.1" outlineLevel="0" r="1513">
      <c r="A1513" s="88"/>
      <c r="B1513" s="88"/>
      <c r="C1513" s="89"/>
      <c r="D1513" s="89"/>
      <c r="E1513" s="90"/>
      <c r="F1513" s="91"/>
      <c r="G1513" s="92"/>
      <c r="H1513" s="93"/>
      <c r="I1513" s="94"/>
      <c r="J1513" s="95"/>
      <c r="K1513" s="96" t="s">
        <v>947</v>
      </c>
      <c r="L1513" s="97" t="n">
        <v>1770</v>
      </c>
      <c r="M1513" s="98" t="n">
        <v>1110</v>
      </c>
      <c r="N1513" s="99" t="s">
        <v>976</v>
      </c>
      <c r="O1513" s="100"/>
      <c r="P1513" s="101"/>
      <c r="Q1513" s="97" t="n">
        <f aca="false">P1513*M1513</f>
        <v>0</v>
      </c>
      <c r="R1513" s="102"/>
      <c r="S1513" s="103" t="n">
        <v>17</v>
      </c>
      <c r="T1513" s="109"/>
      <c r="U1513" s="105" t="e">
        <f aca="false">IF(EXACT(O1513,Y1513),M1513,M1513*(1-'Расчет ПРЕДЗАКАЗ'!$D$10))</f>
        <v>#NAME?</v>
      </c>
      <c r="V1513" s="105" t="e">
        <f aca="false">P1513*U1513</f>
        <v>#NAME?</v>
      </c>
      <c r="W1513" s="105" t="e">
        <f aca="false">IF(EXACT(O1513,Y1513),M1513,M1513*(1-'Расчет Прайс'!$D$10))</f>
        <v>#NAME?</v>
      </c>
      <c r="X1513" s="105" t="e">
        <f aca="false">P1513*W1513</f>
        <v>#NAME?</v>
      </c>
      <c r="Y1513" s="106" t="s">
        <v>101</v>
      </c>
      <c r="Z1513" s="107" t="n">
        <f aca="false">IF(EXACT(O1513;Y1513);Q1513;0)</f>
        <v>0</v>
      </c>
      <c r="AA1513" s="107" t="n">
        <f aca="false">IF(Z1513=0;Q1513;0)</f>
        <v>0</v>
      </c>
      <c r="AB1513" s="108" t="e">
        <f aca="false">IF(U1513=0;"";L1513/U1513-1)</f>
        <v>#NAME?</v>
      </c>
      <c r="AC1513" s="108" t="e">
        <f aca="false">IF(W1513=0;"";L1513/W1513-1)</f>
        <v>#NAME?</v>
      </c>
    </row>
    <row collapsed="false" customFormat="false" customHeight="true" hidden="false" ht="50.1" outlineLevel="0" r="1514">
      <c r="A1514" s="88"/>
      <c r="B1514" s="88"/>
      <c r="C1514" s="89"/>
      <c r="D1514" s="89"/>
      <c r="E1514" s="90"/>
      <c r="F1514" s="91"/>
      <c r="G1514" s="92"/>
      <c r="H1514" s="93"/>
      <c r="I1514" s="94"/>
      <c r="J1514" s="95"/>
      <c r="K1514" s="96"/>
      <c r="L1514" s="97"/>
      <c r="M1514" s="98"/>
      <c r="N1514" s="99"/>
      <c r="O1514" s="100"/>
      <c r="P1514" s="101"/>
      <c r="Q1514" s="97" t="n">
        <f aca="false">P1514*M1514</f>
        <v>0</v>
      </c>
      <c r="R1514" s="102"/>
      <c r="S1514" s="103"/>
      <c r="T1514" s="109"/>
      <c r="U1514" s="105" t="e">
        <f aca="false">IF(EXACT(O1514,Y1514),M1514,M1514*(1-'Расчет ПРЕДЗАКАЗ'!$D$10))</f>
        <v>#NAME?</v>
      </c>
      <c r="V1514" s="105" t="e">
        <f aca="false">P1514*U1514</f>
        <v>#NAME?</v>
      </c>
      <c r="W1514" s="105" t="e">
        <f aca="false">IF(EXACT(O1514,Y1514),M1514,M1514*(1-'Расчет Прайс'!$D$10))</f>
        <v>#NAME?</v>
      </c>
      <c r="X1514" s="105" t="e">
        <f aca="false">P1514*W1514</f>
        <v>#NAME?</v>
      </c>
      <c r="Y1514" s="106" t="s">
        <v>101</v>
      </c>
      <c r="Z1514" s="107" t="n">
        <f aca="false">IF(EXACT(O1514;Y1514);Q1514;0)</f>
        <v>0</v>
      </c>
      <c r="AA1514" s="107" t="n">
        <f aca="false">IF(Z1514=0;Q1514;0)</f>
        <v>0</v>
      </c>
      <c r="AB1514" s="108" t="e">
        <f aca="false">IF(U1514=0;"";L1514/U1514-1)</f>
        <v>#NAME?</v>
      </c>
      <c r="AC1514" s="108" t="e">
        <f aca="false">IF(W1514=0;"";L1514/W1514-1)</f>
        <v>#NAME?</v>
      </c>
    </row>
    <row collapsed="false" customFormat="false" customHeight="true" hidden="false" ht="50.1" outlineLevel="0" r="1515">
      <c r="A1515" s="88"/>
      <c r="B1515" s="88"/>
      <c r="C1515" s="89"/>
      <c r="D1515" s="89"/>
      <c r="E1515" s="90"/>
      <c r="F1515" s="91"/>
      <c r="G1515" s="92"/>
      <c r="H1515" s="93"/>
      <c r="I1515" s="94"/>
      <c r="J1515" s="95"/>
      <c r="K1515" s="96"/>
      <c r="L1515" s="97"/>
      <c r="M1515" s="98"/>
      <c r="N1515" s="99"/>
      <c r="O1515" s="100"/>
      <c r="P1515" s="101"/>
      <c r="Q1515" s="97" t="n">
        <f aca="false">P1515*M1515</f>
        <v>0</v>
      </c>
      <c r="R1515" s="102"/>
      <c r="S1515" s="103"/>
      <c r="T1515" s="109"/>
      <c r="U1515" s="105" t="e">
        <f aca="false">IF(EXACT(O1515,Y1515),M1515,M1515*(1-'Расчет ПРЕДЗАКАЗ'!$D$10))</f>
        <v>#NAME?</v>
      </c>
      <c r="V1515" s="105" t="e">
        <f aca="false">P1515*U1515</f>
        <v>#NAME?</v>
      </c>
      <c r="W1515" s="105" t="e">
        <f aca="false">IF(EXACT(O1515,Y1515),M1515,M1515*(1-'Расчет Прайс'!$D$10))</f>
        <v>#NAME?</v>
      </c>
      <c r="X1515" s="105" t="e">
        <f aca="false">P1515*W1515</f>
        <v>#NAME?</v>
      </c>
      <c r="Y1515" s="106" t="s">
        <v>101</v>
      </c>
      <c r="Z1515" s="107" t="n">
        <f aca="false">IF(EXACT(O1515;Y1515);Q1515;0)</f>
        <v>0</v>
      </c>
      <c r="AA1515" s="107" t="n">
        <f aca="false">IF(Z1515=0;Q1515;0)</f>
        <v>0</v>
      </c>
      <c r="AB1515" s="108" t="e">
        <f aca="false">IF(U1515=0;"";L1515/U1515-1)</f>
        <v>#NAME?</v>
      </c>
      <c r="AC1515" s="108" t="e">
        <f aca="false">IF(W1515=0;"";L1515/W1515-1)</f>
        <v>#NAME?</v>
      </c>
    </row>
    <row collapsed="false" customFormat="false" customHeight="true" hidden="false" ht="50.1" outlineLevel="0" r="1516">
      <c r="A1516" s="88"/>
      <c r="B1516" s="88"/>
      <c r="C1516" s="89"/>
      <c r="D1516" s="89"/>
      <c r="E1516" s="90"/>
      <c r="F1516" s="91"/>
      <c r="G1516" s="92"/>
      <c r="H1516" s="93"/>
      <c r="I1516" s="94"/>
      <c r="J1516" s="95"/>
      <c r="K1516" s="96"/>
      <c r="L1516" s="97"/>
      <c r="M1516" s="98"/>
      <c r="N1516" s="99"/>
      <c r="O1516" s="100"/>
      <c r="P1516" s="101"/>
      <c r="Q1516" s="97" t="n">
        <f aca="false">P1516*M1516</f>
        <v>0</v>
      </c>
      <c r="R1516" s="102"/>
      <c r="S1516" s="103"/>
      <c r="T1516" s="109"/>
      <c r="U1516" s="105" t="e">
        <f aca="false">IF(EXACT(O1516,Y1516),M1516,M1516*(1-'Расчет ПРЕДЗАКАЗ'!$D$10))</f>
        <v>#NAME?</v>
      </c>
      <c r="V1516" s="105" t="e">
        <f aca="false">P1516*U1516</f>
        <v>#NAME?</v>
      </c>
      <c r="W1516" s="105" t="e">
        <f aca="false">IF(EXACT(O1516,Y1516),M1516,M1516*(1-'Расчет Прайс'!$D$10))</f>
        <v>#NAME?</v>
      </c>
      <c r="X1516" s="105" t="e">
        <f aca="false">P1516*W1516</f>
        <v>#NAME?</v>
      </c>
      <c r="Y1516" s="106" t="s">
        <v>101</v>
      </c>
      <c r="Z1516" s="107" t="n">
        <f aca="false">IF(EXACT(O1516;Y1516);Q1516;0)</f>
        <v>0</v>
      </c>
      <c r="AA1516" s="107" t="n">
        <f aca="false">IF(Z1516=0;Q1516;0)</f>
        <v>0</v>
      </c>
      <c r="AB1516" s="108" t="e">
        <f aca="false">IF(U1516=0;"";L1516/U1516-1)</f>
        <v>#NAME?</v>
      </c>
      <c r="AC1516" s="108" t="e">
        <f aca="false">IF(W1516=0;"";L1516/W1516-1)</f>
        <v>#NAME?</v>
      </c>
    </row>
    <row collapsed="false" customFormat="false" customHeight="true" hidden="false" ht="50.1" outlineLevel="0" r="1517">
      <c r="A1517" s="88"/>
      <c r="B1517" s="88"/>
      <c r="C1517" s="89"/>
      <c r="D1517" s="89"/>
      <c r="E1517" s="90"/>
      <c r="F1517" s="91"/>
      <c r="G1517" s="92"/>
      <c r="H1517" s="93"/>
      <c r="I1517" s="94"/>
      <c r="J1517" s="95"/>
      <c r="K1517" s="96"/>
      <c r="L1517" s="97"/>
      <c r="M1517" s="98"/>
      <c r="N1517" s="99"/>
      <c r="O1517" s="100"/>
      <c r="P1517" s="101"/>
      <c r="Q1517" s="97" t="n">
        <f aca="false">P1517*M1517</f>
        <v>0</v>
      </c>
      <c r="R1517" s="102"/>
      <c r="S1517" s="103"/>
      <c r="T1517" s="109"/>
      <c r="U1517" s="105" t="e">
        <f aca="false">IF(EXACT(O1517,Y1517),M1517,M1517*(1-'Расчет ПРЕДЗАКАЗ'!$D$10))</f>
        <v>#NAME?</v>
      </c>
      <c r="V1517" s="105" t="e">
        <f aca="false">P1517*U1517</f>
        <v>#NAME?</v>
      </c>
      <c r="W1517" s="105" t="e">
        <f aca="false">IF(EXACT(O1517,Y1517),M1517,M1517*(1-'Расчет Прайс'!$D$10))</f>
        <v>#NAME?</v>
      </c>
      <c r="X1517" s="105" t="e">
        <f aca="false">P1517*W1517</f>
        <v>#NAME?</v>
      </c>
      <c r="Y1517" s="106" t="s">
        <v>101</v>
      </c>
      <c r="Z1517" s="107" t="n">
        <f aca="false">IF(EXACT(O1517;Y1517);Q1517;0)</f>
        <v>0</v>
      </c>
      <c r="AA1517" s="107" t="n">
        <f aca="false">IF(Z1517=0;Q1517;0)</f>
        <v>0</v>
      </c>
      <c r="AB1517" s="108" t="e">
        <f aca="false">IF(U1517=0;"";L1517/U1517-1)</f>
        <v>#NAME?</v>
      </c>
      <c r="AC1517" s="108" t="e">
        <f aca="false">IF(W1517=0;"";L1517/W1517-1)</f>
        <v>#NAME?</v>
      </c>
    </row>
    <row collapsed="false" customFormat="false" customHeight="true" hidden="false" ht="50.1" outlineLevel="0" r="1518">
      <c r="A1518" s="88"/>
      <c r="B1518" s="88"/>
      <c r="C1518" s="89"/>
      <c r="D1518" s="89"/>
      <c r="E1518" s="90"/>
      <c r="F1518" s="91"/>
      <c r="G1518" s="92"/>
      <c r="H1518" s="93"/>
      <c r="I1518" s="94"/>
      <c r="J1518" s="95"/>
      <c r="K1518" s="96"/>
      <c r="L1518" s="97"/>
      <c r="M1518" s="98"/>
      <c r="N1518" s="99"/>
      <c r="O1518" s="100"/>
      <c r="P1518" s="101"/>
      <c r="Q1518" s="97" t="n">
        <f aca="false">P1518*M1518</f>
        <v>0</v>
      </c>
      <c r="R1518" s="102"/>
      <c r="S1518" s="103"/>
      <c r="T1518" s="109"/>
      <c r="U1518" s="105" t="e">
        <f aca="false">IF(EXACT(O1518,Y1518),M1518,M1518*(1-'Расчет ПРЕДЗАКАЗ'!$D$10))</f>
        <v>#NAME?</v>
      </c>
      <c r="V1518" s="105" t="e">
        <f aca="false">P1518*U1518</f>
        <v>#NAME?</v>
      </c>
      <c r="W1518" s="105" t="e">
        <f aca="false">IF(EXACT(O1518,Y1518),M1518,M1518*(1-'Расчет Прайс'!$D$10))</f>
        <v>#NAME?</v>
      </c>
      <c r="X1518" s="105" t="e">
        <f aca="false">P1518*W1518</f>
        <v>#NAME?</v>
      </c>
      <c r="Y1518" s="106" t="s">
        <v>101</v>
      </c>
      <c r="Z1518" s="107" t="n">
        <f aca="false">IF(EXACT(O1518;Y1518);Q1518;0)</f>
        <v>0</v>
      </c>
      <c r="AA1518" s="107" t="n">
        <f aca="false">IF(Z1518=0;Q1518;0)</f>
        <v>0</v>
      </c>
      <c r="AB1518" s="108" t="e">
        <f aca="false">IF(U1518=0;"";L1518/U1518-1)</f>
        <v>#NAME?</v>
      </c>
      <c r="AC1518" s="108" t="e">
        <f aca="false">IF(W1518=0;"";L1518/W1518-1)</f>
        <v>#NAME?</v>
      </c>
    </row>
    <row collapsed="false" customFormat="false" customHeight="true" hidden="false" ht="50.1" outlineLevel="0" r="1519">
      <c r="A1519" s="88"/>
      <c r="B1519" s="88"/>
      <c r="C1519" s="89"/>
      <c r="D1519" s="89"/>
      <c r="E1519" s="90"/>
      <c r="F1519" s="91"/>
      <c r="G1519" s="92"/>
      <c r="H1519" s="93"/>
      <c r="I1519" s="94"/>
      <c r="J1519" s="95"/>
      <c r="K1519" s="96"/>
      <c r="L1519" s="97"/>
      <c r="M1519" s="98"/>
      <c r="N1519" s="99"/>
      <c r="O1519" s="100"/>
      <c r="P1519" s="101"/>
      <c r="Q1519" s="97" t="n">
        <f aca="false">P1519*M1519</f>
        <v>0</v>
      </c>
      <c r="R1519" s="102"/>
      <c r="S1519" s="103"/>
      <c r="T1519" s="109"/>
      <c r="U1519" s="105" t="e">
        <f aca="false">IF(EXACT(O1519,Y1519),M1519,M1519*(1-'Расчет ПРЕДЗАКАЗ'!$D$10))</f>
        <v>#NAME?</v>
      </c>
      <c r="V1519" s="105" t="e">
        <f aca="false">P1519*U1519</f>
        <v>#NAME?</v>
      </c>
      <c r="W1519" s="105" t="e">
        <f aca="false">IF(EXACT(O1519,Y1519),M1519,M1519*(1-'Расчет Прайс'!$D$10))</f>
        <v>#NAME?</v>
      </c>
      <c r="X1519" s="105" t="e">
        <f aca="false">P1519*W1519</f>
        <v>#NAME?</v>
      </c>
      <c r="Y1519" s="106" t="s">
        <v>101</v>
      </c>
      <c r="Z1519" s="107" t="n">
        <f aca="false">IF(EXACT(O1519;Y1519);Q1519;0)</f>
        <v>0</v>
      </c>
      <c r="AA1519" s="107" t="n">
        <f aca="false">IF(Z1519=0;Q1519;0)</f>
        <v>0</v>
      </c>
      <c r="AB1519" s="108" t="e">
        <f aca="false">IF(U1519=0;"";L1519/U1519-1)</f>
        <v>#NAME?</v>
      </c>
      <c r="AC1519" s="108" t="e">
        <f aca="false">IF(W1519=0;"";L1519/W1519-1)</f>
        <v>#NAME?</v>
      </c>
    </row>
    <row collapsed="false" customFormat="false" customHeight="true" hidden="false" ht="50.1" outlineLevel="0" r="1520">
      <c r="A1520" s="88"/>
      <c r="B1520" s="88"/>
      <c r="C1520" s="89"/>
      <c r="D1520" s="89"/>
      <c r="E1520" s="90"/>
      <c r="F1520" s="91"/>
      <c r="G1520" s="92"/>
      <c r="H1520" s="93"/>
      <c r="I1520" s="94"/>
      <c r="J1520" s="95"/>
      <c r="K1520" s="96"/>
      <c r="L1520" s="97"/>
      <c r="M1520" s="98"/>
      <c r="N1520" s="99"/>
      <c r="O1520" s="100"/>
      <c r="P1520" s="101"/>
      <c r="Q1520" s="97" t="n">
        <f aca="false">P1520*M1520</f>
        <v>0</v>
      </c>
      <c r="R1520" s="102"/>
      <c r="S1520" s="103"/>
      <c r="T1520" s="109"/>
      <c r="U1520" s="105" t="e">
        <f aca="false">IF(EXACT(O1520,Y1520),M1520,M1520*(1-'Расчет ПРЕДЗАКАЗ'!$D$10))</f>
        <v>#NAME?</v>
      </c>
      <c r="V1520" s="105" t="e">
        <f aca="false">P1520*U1520</f>
        <v>#NAME?</v>
      </c>
      <c r="W1520" s="105" t="e">
        <f aca="false">IF(EXACT(O1520,Y1520),M1520,M1520*(1-'Расчет Прайс'!$D$10))</f>
        <v>#NAME?</v>
      </c>
      <c r="X1520" s="105" t="e">
        <f aca="false">P1520*W1520</f>
        <v>#NAME?</v>
      </c>
      <c r="Y1520" s="106" t="s">
        <v>101</v>
      </c>
      <c r="Z1520" s="107" t="n">
        <f aca="false">IF(EXACT(O1520;Y1520);Q1520;0)</f>
        <v>0</v>
      </c>
      <c r="AA1520" s="107" t="n">
        <f aca="false">IF(Z1520=0;Q1520;0)</f>
        <v>0</v>
      </c>
      <c r="AB1520" s="108" t="e">
        <f aca="false">IF(U1520=0;"";L1520/U1520-1)</f>
        <v>#NAME?</v>
      </c>
      <c r="AC1520" s="108" t="e">
        <f aca="false">IF(W1520=0;"";L1520/W1520-1)</f>
        <v>#NAME?</v>
      </c>
    </row>
    <row collapsed="false" customFormat="false" customHeight="true" hidden="false" ht="50.1" outlineLevel="0" r="1521">
      <c r="A1521" s="88"/>
      <c r="B1521" s="88"/>
      <c r="C1521" s="89"/>
      <c r="D1521" s="89"/>
      <c r="E1521" s="90"/>
      <c r="F1521" s="91"/>
      <c r="G1521" s="92"/>
      <c r="H1521" s="93"/>
      <c r="I1521" s="94"/>
      <c r="J1521" s="95"/>
      <c r="K1521" s="96"/>
      <c r="L1521" s="97"/>
      <c r="M1521" s="98"/>
      <c r="N1521" s="112"/>
      <c r="O1521" s="100"/>
      <c r="P1521" s="101"/>
      <c r="Q1521" s="97" t="n">
        <f aca="false">P1521*M1521</f>
        <v>0</v>
      </c>
      <c r="R1521" s="110"/>
      <c r="S1521" s="103"/>
      <c r="T1521" s="111"/>
      <c r="U1521" s="105" t="e">
        <f aca="false">IF(EXACT(O1521,Y1521),M1521,M1521*(1-'Расчет ПРЕДЗАКАЗ'!$D$10))</f>
        <v>#NAME?</v>
      </c>
      <c r="V1521" s="105" t="e">
        <f aca="false">P1521*U1521</f>
        <v>#NAME?</v>
      </c>
      <c r="W1521" s="105" t="e">
        <f aca="false">IF(EXACT(O1521,Y1521),M1521,M1521*(1-'Расчет Прайс'!$D$10))</f>
        <v>#NAME?</v>
      </c>
      <c r="X1521" s="105" t="e">
        <f aca="false">P1521*W1521</f>
        <v>#NAME?</v>
      </c>
      <c r="Y1521" s="106" t="s">
        <v>101</v>
      </c>
      <c r="Z1521" s="107" t="n">
        <f aca="false">IF(EXACT(O1521;Y1521);Q1521;0)</f>
        <v>0</v>
      </c>
      <c r="AA1521" s="107" t="n">
        <f aca="false">IF(Z1521=0;Q1521;0)</f>
        <v>0</v>
      </c>
      <c r="AB1521" s="108" t="e">
        <f aca="false">IF(U1521=0;"";L1521/U1521-1)</f>
        <v>#NAME?</v>
      </c>
      <c r="AC1521" s="108" t="e">
        <f aca="false">IF(W1521=0;"";L1521/W1521-1)</f>
        <v>#NAME?</v>
      </c>
    </row>
    <row collapsed="false" customFormat="false" customHeight="true" hidden="false" ht="50.1" outlineLevel="0" r="1522">
      <c r="A1522" s="88"/>
      <c r="B1522" s="88"/>
      <c r="C1522" s="89"/>
      <c r="D1522" s="89"/>
      <c r="E1522" s="90"/>
      <c r="F1522" s="91"/>
      <c r="G1522" s="92"/>
      <c r="H1522" s="93"/>
      <c r="I1522" s="94"/>
      <c r="J1522" s="95"/>
      <c r="K1522" s="96"/>
      <c r="L1522" s="97"/>
      <c r="M1522" s="98"/>
      <c r="N1522" s="112"/>
      <c r="O1522" s="100"/>
      <c r="P1522" s="101"/>
      <c r="Q1522" s="97" t="n">
        <f aca="false">P1522*M1522</f>
        <v>0</v>
      </c>
      <c r="R1522" s="110"/>
      <c r="S1522" s="103"/>
      <c r="T1522" s="111"/>
      <c r="U1522" s="105" t="e">
        <f aca="false">IF(EXACT(O1522,Y1522),M1522,M1522*(1-'Расчет ПРЕДЗАКАЗ'!$D$10))</f>
        <v>#NAME?</v>
      </c>
      <c r="V1522" s="105" t="e">
        <f aca="false">P1522*U1522</f>
        <v>#NAME?</v>
      </c>
      <c r="W1522" s="105" t="e">
        <f aca="false">IF(EXACT(O1522,Y1522),M1522,M1522*(1-'Расчет Прайс'!$D$10))</f>
        <v>#NAME?</v>
      </c>
      <c r="X1522" s="105" t="e">
        <f aca="false">P1522*W1522</f>
        <v>#NAME?</v>
      </c>
      <c r="Y1522" s="106" t="s">
        <v>101</v>
      </c>
      <c r="Z1522" s="107" t="n">
        <f aca="false">IF(EXACT(O1522;Y1522);Q1522;0)</f>
        <v>0</v>
      </c>
      <c r="AA1522" s="107" t="n">
        <f aca="false">IF(Z1522=0;Q1522;0)</f>
        <v>0</v>
      </c>
      <c r="AB1522" s="108" t="e">
        <f aca="false">IF(U1522=0;"";L1522/U1522-1)</f>
        <v>#NAME?</v>
      </c>
      <c r="AC1522" s="108" t="e">
        <f aca="false">IF(W1522=0;"";L1522/W1522-1)</f>
        <v>#NAME?</v>
      </c>
    </row>
    <row collapsed="false" customFormat="false" customHeight="true" hidden="false" ht="50.1" outlineLevel="0" r="1523">
      <c r="A1523" s="88"/>
      <c r="B1523" s="88"/>
      <c r="C1523" s="89"/>
      <c r="D1523" s="89"/>
      <c r="E1523" s="90"/>
      <c r="F1523" s="91"/>
      <c r="G1523" s="92"/>
      <c r="H1523" s="93"/>
      <c r="I1523" s="94"/>
      <c r="J1523" s="95"/>
      <c r="K1523" s="96"/>
      <c r="L1523" s="97"/>
      <c r="M1523" s="98"/>
      <c r="N1523" s="110"/>
      <c r="O1523" s="100"/>
      <c r="P1523" s="101"/>
      <c r="Q1523" s="97" t="n">
        <f aca="false">P1523*M1523</f>
        <v>0</v>
      </c>
      <c r="R1523" s="110"/>
      <c r="S1523" s="103"/>
      <c r="T1523" s="111"/>
      <c r="U1523" s="105" t="e">
        <f aca="false">IF(EXACT(O1523,Y1523),M1523,M1523*(1-'Расчет ПРЕДЗАКАЗ'!$D$10))</f>
        <v>#NAME?</v>
      </c>
      <c r="V1523" s="105" t="e">
        <f aca="false">P1523*U1523</f>
        <v>#NAME?</v>
      </c>
      <c r="W1523" s="105" t="e">
        <f aca="false">IF(EXACT(O1523,Y1523),M1523,M1523*(1-'Расчет Прайс'!$D$10))</f>
        <v>#NAME?</v>
      </c>
      <c r="X1523" s="105" t="e">
        <f aca="false">P1523*W1523</f>
        <v>#NAME?</v>
      </c>
      <c r="Y1523" s="106" t="s">
        <v>101</v>
      </c>
      <c r="Z1523" s="107" t="n">
        <f aca="false">IF(EXACT(O1523;Y1523);Q1523;0)</f>
        <v>0</v>
      </c>
      <c r="AA1523" s="107" t="n">
        <f aca="false">IF(Z1523=0;Q1523;0)</f>
        <v>0</v>
      </c>
      <c r="AB1523" s="108" t="e">
        <f aca="false">IF(U1523=0;"";L1523/U1523-1)</f>
        <v>#NAME?</v>
      </c>
      <c r="AC1523" s="108" t="e">
        <f aca="false">IF(W1523=0;"";L1523/W1523-1)</f>
        <v>#NAME?</v>
      </c>
    </row>
    <row collapsed="false" customFormat="false" customHeight="true" hidden="false" ht="50.1" outlineLevel="0" r="1524">
      <c r="A1524" s="88"/>
      <c r="B1524" s="88"/>
      <c r="C1524" s="89"/>
      <c r="D1524" s="89"/>
      <c r="E1524" s="90"/>
      <c r="F1524" s="91"/>
      <c r="G1524" s="92"/>
      <c r="H1524" s="93"/>
      <c r="I1524" s="94"/>
      <c r="J1524" s="95"/>
      <c r="K1524" s="96"/>
      <c r="L1524" s="97"/>
      <c r="M1524" s="98"/>
      <c r="N1524" s="110"/>
      <c r="O1524" s="100"/>
      <c r="P1524" s="101"/>
      <c r="Q1524" s="97" t="n">
        <f aca="false">P1524*M1524</f>
        <v>0</v>
      </c>
      <c r="R1524" s="110"/>
      <c r="S1524" s="103"/>
      <c r="T1524" s="111"/>
      <c r="U1524" s="105" t="e">
        <f aca="false">IF(EXACT(O1524,Y1524),M1524,M1524*(1-'Расчет ПРЕДЗАКАЗ'!$D$10))</f>
        <v>#NAME?</v>
      </c>
      <c r="V1524" s="105" t="e">
        <f aca="false">P1524*U1524</f>
        <v>#NAME?</v>
      </c>
      <c r="W1524" s="105" t="e">
        <f aca="false">IF(EXACT(O1524,Y1524),M1524,M1524*(1-'Расчет Прайс'!$D$10))</f>
        <v>#NAME?</v>
      </c>
      <c r="X1524" s="105" t="e">
        <f aca="false">P1524*W1524</f>
        <v>#NAME?</v>
      </c>
      <c r="Y1524" s="106" t="s">
        <v>101</v>
      </c>
      <c r="Z1524" s="107" t="n">
        <f aca="false">IF(EXACT(O1524;Y1524);Q1524;0)</f>
        <v>0</v>
      </c>
      <c r="AA1524" s="107" t="n">
        <f aca="false">IF(Z1524=0;Q1524;0)</f>
        <v>0</v>
      </c>
      <c r="AB1524" s="108" t="e">
        <f aca="false">IF(U1524=0;"";L1524/U1524-1)</f>
        <v>#NAME?</v>
      </c>
      <c r="AC1524" s="108" t="e">
        <f aca="false">IF(W1524=0;"";L1524/W1524-1)</f>
        <v>#NAME?</v>
      </c>
    </row>
    <row collapsed="false" customFormat="false" customHeight="true" hidden="false" ht="50.1" outlineLevel="0" r="1525">
      <c r="A1525" s="88"/>
      <c r="B1525" s="88"/>
      <c r="C1525" s="89"/>
      <c r="D1525" s="89"/>
      <c r="E1525" s="90"/>
      <c r="F1525" s="91"/>
      <c r="G1525" s="92"/>
      <c r="H1525" s="93"/>
      <c r="I1525" s="94"/>
      <c r="J1525" s="95"/>
      <c r="K1525" s="96"/>
      <c r="L1525" s="97"/>
      <c r="M1525" s="98"/>
      <c r="N1525" s="110"/>
      <c r="O1525" s="100"/>
      <c r="P1525" s="101"/>
      <c r="Q1525" s="97" t="n">
        <f aca="false">P1525*M1525</f>
        <v>0</v>
      </c>
      <c r="R1525" s="110"/>
      <c r="S1525" s="103"/>
      <c r="T1525" s="111"/>
      <c r="U1525" s="105" t="e">
        <f aca="false">IF(EXACT(O1525,Y1525),M1525,M1525*(1-'Расчет ПРЕДЗАКАЗ'!$D$10))</f>
        <v>#NAME?</v>
      </c>
      <c r="V1525" s="105" t="e">
        <f aca="false">P1525*U1525</f>
        <v>#NAME?</v>
      </c>
      <c r="W1525" s="105" t="e">
        <f aca="false">IF(EXACT(O1525,Y1525),M1525,M1525*(1-'Расчет Прайс'!$D$10))</f>
        <v>#NAME?</v>
      </c>
      <c r="X1525" s="105" t="e">
        <f aca="false">P1525*W1525</f>
        <v>#NAME?</v>
      </c>
      <c r="Y1525" s="106" t="s">
        <v>101</v>
      </c>
      <c r="Z1525" s="107" t="n">
        <f aca="false">IF(EXACT(O1525;Y1525);Q1525;0)</f>
        <v>0</v>
      </c>
      <c r="AA1525" s="107" t="n">
        <f aca="false">IF(Z1525=0;Q1525;0)</f>
        <v>0</v>
      </c>
      <c r="AB1525" s="108" t="e">
        <f aca="false">IF(U1525=0;"";L1525/U1525-1)</f>
        <v>#NAME?</v>
      </c>
      <c r="AC1525" s="108" t="e">
        <f aca="false">IF(W1525=0;"";L1525/W1525-1)</f>
        <v>#NAME?</v>
      </c>
    </row>
    <row collapsed="false" customFormat="false" customHeight="true" hidden="false" ht="50.1" outlineLevel="0" r="1526">
      <c r="A1526" s="88"/>
      <c r="B1526" s="88"/>
      <c r="C1526" s="89"/>
      <c r="D1526" s="89"/>
      <c r="E1526" s="90"/>
      <c r="F1526" s="91"/>
      <c r="G1526" s="92"/>
      <c r="H1526" s="93"/>
      <c r="I1526" s="94"/>
      <c r="J1526" s="95"/>
      <c r="K1526" s="96"/>
      <c r="L1526" s="97"/>
      <c r="M1526" s="98"/>
      <c r="N1526" s="110"/>
      <c r="O1526" s="100"/>
      <c r="P1526" s="101"/>
      <c r="Q1526" s="97" t="n">
        <f aca="false">P1526*M1526</f>
        <v>0</v>
      </c>
      <c r="R1526" s="110"/>
      <c r="S1526" s="103"/>
      <c r="T1526" s="111"/>
      <c r="U1526" s="105" t="e">
        <f aca="false">IF(EXACT(O1526,Y1526),M1526,M1526*(1-'Расчет ПРЕДЗАКАЗ'!$D$10))</f>
        <v>#NAME?</v>
      </c>
      <c r="V1526" s="105" t="e">
        <f aca="false">P1526*U1526</f>
        <v>#NAME?</v>
      </c>
      <c r="W1526" s="105" t="e">
        <f aca="false">IF(EXACT(O1526,Y1526),M1526,M1526*(1-'Расчет Прайс'!$D$10))</f>
        <v>#NAME?</v>
      </c>
      <c r="X1526" s="105" t="e">
        <f aca="false">P1526*W1526</f>
        <v>#NAME?</v>
      </c>
      <c r="Y1526" s="106" t="s">
        <v>101</v>
      </c>
      <c r="Z1526" s="107" t="n">
        <f aca="false">IF(EXACT(O1526;Y1526);Q1526;0)</f>
        <v>0</v>
      </c>
      <c r="AA1526" s="107" t="n">
        <f aca="false">IF(Z1526=0;Q1526;0)</f>
        <v>0</v>
      </c>
      <c r="AB1526" s="108" t="e">
        <f aca="false">IF(U1526=0;"";L1526/U1526-1)</f>
        <v>#NAME?</v>
      </c>
      <c r="AC1526" s="108" t="e">
        <f aca="false">IF(W1526=0;"";L1526/W1526-1)</f>
        <v>#NAME?</v>
      </c>
    </row>
    <row collapsed="false" customFormat="false" customHeight="true" hidden="false" ht="11.25" outlineLevel="0" r="1527"/>
    <row collapsed="false" customFormat="false" customHeight="true" hidden="false" ht="50.1" outlineLevel="0" r="1528">
      <c r="A1528" s="88" t="n">
        <v>258</v>
      </c>
      <c r="B1528" s="88" t="s">
        <v>977</v>
      </c>
      <c r="C1528" s="89" t="s">
        <v>978</v>
      </c>
      <c r="D1528" s="89" t="s">
        <v>93</v>
      </c>
      <c r="E1528" s="90" t="s">
        <v>93</v>
      </c>
      <c r="F1528" s="91" t="s">
        <v>967</v>
      </c>
      <c r="G1528" s="92" t="s">
        <v>133</v>
      </c>
      <c r="H1528" s="93" t="s">
        <v>962</v>
      </c>
      <c r="I1528" s="94" t="s">
        <v>963</v>
      </c>
      <c r="J1528" s="95" t="s">
        <v>98</v>
      </c>
      <c r="K1528" s="96" t="s">
        <v>943</v>
      </c>
      <c r="L1528" s="97" t="n">
        <v>1660</v>
      </c>
      <c r="M1528" s="98" t="n">
        <v>1038</v>
      </c>
      <c r="N1528" s="99" t="s">
        <v>979</v>
      </c>
      <c r="O1528" s="100"/>
      <c r="P1528" s="101"/>
      <c r="Q1528" s="97" t="n">
        <f aca="false">P1528*M1528</f>
        <v>0</v>
      </c>
      <c r="R1528" s="102"/>
      <c r="S1528" s="103" t="n">
        <v>650</v>
      </c>
      <c r="T1528" s="104"/>
      <c r="U1528" s="105" t="e">
        <f aca="false">IF(EXACT(O1528,Y1528),M1528,M1528*(1-'Расчет ПРЕДЗАКАЗ'!$D$10))</f>
        <v>#NAME?</v>
      </c>
      <c r="V1528" s="105" t="e">
        <f aca="false">P1528*U1528</f>
        <v>#NAME?</v>
      </c>
      <c r="W1528" s="105" t="e">
        <f aca="false">IF(EXACT(O1528,Y1528),M1528,M1528*(1-'Расчет Прайс'!$D$10))</f>
        <v>#NAME?</v>
      </c>
      <c r="X1528" s="105" t="e">
        <f aca="false">P1528*W1528</f>
        <v>#NAME?</v>
      </c>
      <c r="Y1528" s="106" t="s">
        <v>101</v>
      </c>
      <c r="Z1528" s="107" t="n">
        <f aca="false">IF(EXACT(O1528;Y1528);Q1528;0)</f>
        <v>0</v>
      </c>
      <c r="AA1528" s="107" t="n">
        <f aca="false">IF(Z1528=0;Q1528;0)</f>
        <v>0</v>
      </c>
      <c r="AB1528" s="108" t="e">
        <f aca="false">IF(U1528=0,"",L1528/U1528-1)</f>
        <v>#NAME?</v>
      </c>
      <c r="AC1528" s="108" t="e">
        <f aca="false">IF(W1528=0,"",L1528/W1528-1)</f>
        <v>#NAME?</v>
      </c>
    </row>
    <row collapsed="false" customFormat="false" customHeight="true" hidden="false" ht="50.1" outlineLevel="0" r="1529">
      <c r="A1529" s="88"/>
      <c r="B1529" s="88"/>
      <c r="C1529" s="89"/>
      <c r="D1529" s="89"/>
      <c r="E1529" s="90"/>
      <c r="F1529" s="91"/>
      <c r="G1529" s="92"/>
      <c r="H1529" s="93"/>
      <c r="I1529" s="94"/>
      <c r="J1529" s="95"/>
      <c r="K1529" s="96"/>
      <c r="L1529" s="97"/>
      <c r="M1529" s="98"/>
      <c r="N1529" s="99"/>
      <c r="O1529" s="100"/>
      <c r="P1529" s="101"/>
      <c r="Q1529" s="97" t="n">
        <f aca="false">P1529*M1529</f>
        <v>0</v>
      </c>
      <c r="R1529" s="102"/>
      <c r="S1529" s="103"/>
      <c r="T1529" s="109"/>
      <c r="U1529" s="105" t="e">
        <f aca="false">IF(EXACT(O1529,Y1529),M1529,M1529*(1-'Расчет ПРЕДЗАКАЗ'!$D$10))</f>
        <v>#NAME?</v>
      </c>
      <c r="V1529" s="105" t="e">
        <f aca="false">P1529*U1529</f>
        <v>#NAME?</v>
      </c>
      <c r="W1529" s="105" t="e">
        <f aca="false">IF(EXACT(O1529,Y1529),M1529,M1529*(1-'Расчет Прайс'!$D$10))</f>
        <v>#NAME?</v>
      </c>
      <c r="X1529" s="105" t="e">
        <f aca="false">P1529*W1529</f>
        <v>#NAME?</v>
      </c>
      <c r="Y1529" s="106" t="s">
        <v>101</v>
      </c>
      <c r="Z1529" s="107" t="n">
        <f aca="false">IF(EXACT(O1529;Y1529);Q1529;0)</f>
        <v>0</v>
      </c>
      <c r="AA1529" s="107" t="n">
        <f aca="false">IF(Z1529=0;Q1529;0)</f>
        <v>0</v>
      </c>
      <c r="AB1529" s="108" t="e">
        <f aca="false">IF(U1529=0;"";L1529/U1529-1)</f>
        <v>#NAME?</v>
      </c>
      <c r="AC1529" s="108" t="e">
        <f aca="false">IF(W1529=0;"";L1529/W1529-1)</f>
        <v>#NAME?</v>
      </c>
    </row>
    <row collapsed="false" customFormat="false" customHeight="true" hidden="false" ht="50.1" outlineLevel="0" r="1530">
      <c r="A1530" s="88"/>
      <c r="B1530" s="88"/>
      <c r="C1530" s="89"/>
      <c r="D1530" s="89"/>
      <c r="E1530" s="90"/>
      <c r="F1530" s="91"/>
      <c r="G1530" s="92"/>
      <c r="H1530" s="93"/>
      <c r="I1530" s="94"/>
      <c r="J1530" s="95"/>
      <c r="K1530" s="96"/>
      <c r="L1530" s="97"/>
      <c r="M1530" s="98"/>
      <c r="N1530" s="99"/>
      <c r="O1530" s="100"/>
      <c r="P1530" s="101"/>
      <c r="Q1530" s="97" t="n">
        <f aca="false">P1530*M1530</f>
        <v>0</v>
      </c>
      <c r="R1530" s="102"/>
      <c r="S1530" s="103"/>
      <c r="T1530" s="109"/>
      <c r="U1530" s="105" t="e">
        <f aca="false">IF(EXACT(O1530,Y1530),M1530,M1530*(1-'Расчет ПРЕДЗАКАЗ'!$D$10))</f>
        <v>#NAME?</v>
      </c>
      <c r="V1530" s="105" t="e">
        <f aca="false">P1530*U1530</f>
        <v>#NAME?</v>
      </c>
      <c r="W1530" s="105" t="e">
        <f aca="false">IF(EXACT(O1530,Y1530),M1530,M1530*(1-'Расчет Прайс'!$D$10))</f>
        <v>#NAME?</v>
      </c>
      <c r="X1530" s="105" t="e">
        <f aca="false">P1530*W1530</f>
        <v>#NAME?</v>
      </c>
      <c r="Y1530" s="106" t="s">
        <v>101</v>
      </c>
      <c r="Z1530" s="107" t="n">
        <f aca="false">IF(EXACT(O1530;Y1530);Q1530;0)</f>
        <v>0</v>
      </c>
      <c r="AA1530" s="107" t="n">
        <f aca="false">IF(Z1530=0;Q1530;0)</f>
        <v>0</v>
      </c>
      <c r="AB1530" s="108" t="e">
        <f aca="false">IF(U1530=0;"";L1530/U1530-1)</f>
        <v>#NAME?</v>
      </c>
      <c r="AC1530" s="108" t="e">
        <f aca="false">IF(W1530=0;"";L1530/W1530-1)</f>
        <v>#NAME?</v>
      </c>
    </row>
    <row collapsed="false" customFormat="false" customHeight="true" hidden="false" ht="50.1" outlineLevel="0" r="1531">
      <c r="A1531" s="88"/>
      <c r="B1531" s="88"/>
      <c r="C1531" s="89"/>
      <c r="D1531" s="89"/>
      <c r="E1531" s="90"/>
      <c r="F1531" s="91"/>
      <c r="G1531" s="92"/>
      <c r="H1531" s="93"/>
      <c r="I1531" s="94"/>
      <c r="J1531" s="95"/>
      <c r="K1531" s="96"/>
      <c r="L1531" s="97"/>
      <c r="M1531" s="98"/>
      <c r="N1531" s="99"/>
      <c r="O1531" s="100"/>
      <c r="P1531" s="101"/>
      <c r="Q1531" s="97" t="n">
        <f aca="false">P1531*M1531</f>
        <v>0</v>
      </c>
      <c r="R1531" s="102"/>
      <c r="S1531" s="103"/>
      <c r="T1531" s="109"/>
      <c r="U1531" s="105" t="e">
        <f aca="false">IF(EXACT(O1531,Y1531),M1531,M1531*(1-'Расчет ПРЕДЗАКАЗ'!$D$10))</f>
        <v>#NAME?</v>
      </c>
      <c r="V1531" s="105" t="e">
        <f aca="false">P1531*U1531</f>
        <v>#NAME?</v>
      </c>
      <c r="W1531" s="105" t="e">
        <f aca="false">IF(EXACT(O1531,Y1531),M1531,M1531*(1-'Расчет Прайс'!$D$10))</f>
        <v>#NAME?</v>
      </c>
      <c r="X1531" s="105" t="e">
        <f aca="false">P1531*W1531</f>
        <v>#NAME?</v>
      </c>
      <c r="Y1531" s="106" t="s">
        <v>101</v>
      </c>
      <c r="Z1531" s="107" t="n">
        <f aca="false">IF(EXACT(O1531;Y1531);Q1531;0)</f>
        <v>0</v>
      </c>
      <c r="AA1531" s="107" t="n">
        <f aca="false">IF(Z1531=0;Q1531;0)</f>
        <v>0</v>
      </c>
      <c r="AB1531" s="108" t="e">
        <f aca="false">IF(U1531=0;"";L1531/U1531-1)</f>
        <v>#NAME?</v>
      </c>
      <c r="AC1531" s="108" t="e">
        <f aca="false">IF(W1531=0;"";L1531/W1531-1)</f>
        <v>#NAME?</v>
      </c>
    </row>
    <row collapsed="false" customFormat="false" customHeight="true" hidden="false" ht="50.1" outlineLevel="0" r="1532">
      <c r="A1532" s="88"/>
      <c r="B1532" s="88"/>
      <c r="C1532" s="89"/>
      <c r="D1532" s="89"/>
      <c r="E1532" s="90"/>
      <c r="F1532" s="91"/>
      <c r="G1532" s="92"/>
      <c r="H1532" s="93"/>
      <c r="I1532" s="94"/>
      <c r="J1532" s="95"/>
      <c r="K1532" s="96"/>
      <c r="L1532" s="97"/>
      <c r="M1532" s="98"/>
      <c r="N1532" s="99"/>
      <c r="O1532" s="100"/>
      <c r="P1532" s="101"/>
      <c r="Q1532" s="97" t="n">
        <f aca="false">P1532*M1532</f>
        <v>0</v>
      </c>
      <c r="R1532" s="102"/>
      <c r="S1532" s="103"/>
      <c r="T1532" s="109"/>
      <c r="U1532" s="105" t="e">
        <f aca="false">IF(EXACT(O1532,Y1532),M1532,M1532*(1-'Расчет ПРЕДЗАКАЗ'!$D$10))</f>
        <v>#NAME?</v>
      </c>
      <c r="V1532" s="105" t="e">
        <f aca="false">P1532*U1532</f>
        <v>#NAME?</v>
      </c>
      <c r="W1532" s="105" t="e">
        <f aca="false">IF(EXACT(O1532,Y1532),M1532,M1532*(1-'Расчет Прайс'!$D$10))</f>
        <v>#NAME?</v>
      </c>
      <c r="X1532" s="105" t="e">
        <f aca="false">P1532*W1532</f>
        <v>#NAME?</v>
      </c>
      <c r="Y1532" s="106" t="s">
        <v>101</v>
      </c>
      <c r="Z1532" s="107" t="n">
        <f aca="false">IF(EXACT(O1532;Y1532);Q1532;0)</f>
        <v>0</v>
      </c>
      <c r="AA1532" s="107" t="n">
        <f aca="false">IF(Z1532=0;Q1532;0)</f>
        <v>0</v>
      </c>
      <c r="AB1532" s="108" t="e">
        <f aca="false">IF(U1532=0;"";L1532/U1532-1)</f>
        <v>#NAME?</v>
      </c>
      <c r="AC1532" s="108" t="e">
        <f aca="false">IF(W1532=0;"";L1532/W1532-1)</f>
        <v>#NAME?</v>
      </c>
    </row>
    <row collapsed="false" customFormat="false" customHeight="true" hidden="false" ht="50.1" outlineLevel="0" r="1533">
      <c r="A1533" s="88"/>
      <c r="B1533" s="88"/>
      <c r="C1533" s="89"/>
      <c r="D1533" s="89"/>
      <c r="E1533" s="90"/>
      <c r="F1533" s="91"/>
      <c r="G1533" s="92"/>
      <c r="H1533" s="93"/>
      <c r="I1533" s="94"/>
      <c r="J1533" s="95"/>
      <c r="K1533" s="96"/>
      <c r="L1533" s="97"/>
      <c r="M1533" s="98"/>
      <c r="N1533" s="99"/>
      <c r="O1533" s="100"/>
      <c r="P1533" s="101"/>
      <c r="Q1533" s="97" t="n">
        <f aca="false">P1533*M1533</f>
        <v>0</v>
      </c>
      <c r="R1533" s="102"/>
      <c r="S1533" s="103"/>
      <c r="T1533" s="109"/>
      <c r="U1533" s="105" t="e">
        <f aca="false">IF(EXACT(O1533,Y1533),M1533,M1533*(1-'Расчет ПРЕДЗАКАЗ'!$D$10))</f>
        <v>#NAME?</v>
      </c>
      <c r="V1533" s="105" t="e">
        <f aca="false">P1533*U1533</f>
        <v>#NAME?</v>
      </c>
      <c r="W1533" s="105" t="e">
        <f aca="false">IF(EXACT(O1533,Y1533),M1533,M1533*(1-'Расчет Прайс'!$D$10))</f>
        <v>#NAME?</v>
      </c>
      <c r="X1533" s="105" t="e">
        <f aca="false">P1533*W1533</f>
        <v>#NAME?</v>
      </c>
      <c r="Y1533" s="106" t="s">
        <v>101</v>
      </c>
      <c r="Z1533" s="107" t="n">
        <f aca="false">IF(EXACT(O1533;Y1533);Q1533;0)</f>
        <v>0</v>
      </c>
      <c r="AA1533" s="107" t="n">
        <f aca="false">IF(Z1533=0;Q1533;0)</f>
        <v>0</v>
      </c>
      <c r="AB1533" s="108" t="e">
        <f aca="false">IF(U1533=0;"";L1533/U1533-1)</f>
        <v>#NAME?</v>
      </c>
      <c r="AC1533" s="108" t="e">
        <f aca="false">IF(W1533=0;"";L1533/W1533-1)</f>
        <v>#NAME?</v>
      </c>
    </row>
    <row collapsed="false" customFormat="false" customHeight="true" hidden="false" ht="50.1" outlineLevel="0" r="1534">
      <c r="A1534" s="88"/>
      <c r="B1534" s="88"/>
      <c r="C1534" s="89"/>
      <c r="D1534" s="89"/>
      <c r="E1534" s="90"/>
      <c r="F1534" s="91"/>
      <c r="G1534" s="92"/>
      <c r="H1534" s="93"/>
      <c r="I1534" s="94"/>
      <c r="J1534" s="95"/>
      <c r="K1534" s="96"/>
      <c r="L1534" s="97"/>
      <c r="M1534" s="98"/>
      <c r="N1534" s="99"/>
      <c r="O1534" s="100"/>
      <c r="P1534" s="101"/>
      <c r="Q1534" s="97" t="n">
        <f aca="false">P1534*M1534</f>
        <v>0</v>
      </c>
      <c r="R1534" s="102"/>
      <c r="S1534" s="103"/>
      <c r="T1534" s="109"/>
      <c r="U1534" s="105" t="e">
        <f aca="false">IF(EXACT(O1534,Y1534),M1534,M1534*(1-'Расчет ПРЕДЗАКАЗ'!$D$10))</f>
        <v>#NAME?</v>
      </c>
      <c r="V1534" s="105" t="e">
        <f aca="false">P1534*U1534</f>
        <v>#NAME?</v>
      </c>
      <c r="W1534" s="105" t="e">
        <f aca="false">IF(EXACT(O1534,Y1534),M1534,M1534*(1-'Расчет Прайс'!$D$10))</f>
        <v>#NAME?</v>
      </c>
      <c r="X1534" s="105" t="e">
        <f aca="false">P1534*W1534</f>
        <v>#NAME?</v>
      </c>
      <c r="Y1534" s="106" t="s">
        <v>101</v>
      </c>
      <c r="Z1534" s="107" t="n">
        <f aca="false">IF(EXACT(O1534;Y1534);Q1534;0)</f>
        <v>0</v>
      </c>
      <c r="AA1534" s="107" t="n">
        <f aca="false">IF(Z1534=0;Q1534;0)</f>
        <v>0</v>
      </c>
      <c r="AB1534" s="108" t="e">
        <f aca="false">IF(U1534=0;"";L1534/U1534-1)</f>
        <v>#NAME?</v>
      </c>
      <c r="AC1534" s="108" t="e">
        <f aca="false">IF(W1534=0;"";L1534/W1534-1)</f>
        <v>#NAME?</v>
      </c>
    </row>
    <row collapsed="false" customFormat="false" customHeight="true" hidden="false" ht="50.1" outlineLevel="0" r="1535">
      <c r="A1535" s="88"/>
      <c r="B1535" s="88"/>
      <c r="C1535" s="89"/>
      <c r="D1535" s="89"/>
      <c r="E1535" s="90"/>
      <c r="F1535" s="91"/>
      <c r="G1535" s="92"/>
      <c r="H1535" s="93"/>
      <c r="I1535" s="94"/>
      <c r="J1535" s="95"/>
      <c r="K1535" s="96"/>
      <c r="L1535" s="97"/>
      <c r="M1535" s="98"/>
      <c r="N1535" s="99"/>
      <c r="O1535" s="100"/>
      <c r="P1535" s="101"/>
      <c r="Q1535" s="97" t="n">
        <f aca="false">P1535*M1535</f>
        <v>0</v>
      </c>
      <c r="R1535" s="102"/>
      <c r="S1535" s="103"/>
      <c r="T1535" s="109"/>
      <c r="U1535" s="105" t="e">
        <f aca="false">IF(EXACT(O1535,Y1535),M1535,M1535*(1-'Расчет ПРЕДЗАКАЗ'!$D$10))</f>
        <v>#NAME?</v>
      </c>
      <c r="V1535" s="105" t="e">
        <f aca="false">P1535*U1535</f>
        <v>#NAME?</v>
      </c>
      <c r="W1535" s="105" t="e">
        <f aca="false">IF(EXACT(O1535,Y1535),M1535,M1535*(1-'Расчет Прайс'!$D$10))</f>
        <v>#NAME?</v>
      </c>
      <c r="X1535" s="105" t="e">
        <f aca="false">P1535*W1535</f>
        <v>#NAME?</v>
      </c>
      <c r="Y1535" s="106" t="s">
        <v>101</v>
      </c>
      <c r="Z1535" s="107" t="n">
        <f aca="false">IF(EXACT(O1535;Y1535);Q1535;0)</f>
        <v>0</v>
      </c>
      <c r="AA1535" s="107" t="n">
        <f aca="false">IF(Z1535=0;Q1535;0)</f>
        <v>0</v>
      </c>
      <c r="AB1535" s="108" t="e">
        <f aca="false">IF(U1535=0;"";L1535/U1535-1)</f>
        <v>#NAME?</v>
      </c>
      <c r="AC1535" s="108" t="e">
        <f aca="false">IF(W1535=0;"";L1535/W1535-1)</f>
        <v>#NAME?</v>
      </c>
    </row>
    <row collapsed="false" customFormat="false" customHeight="true" hidden="false" ht="50.1" outlineLevel="0" r="1536">
      <c r="A1536" s="88"/>
      <c r="B1536" s="88"/>
      <c r="C1536" s="89"/>
      <c r="D1536" s="89"/>
      <c r="E1536" s="90"/>
      <c r="F1536" s="91"/>
      <c r="G1536" s="92"/>
      <c r="H1536" s="93"/>
      <c r="I1536" s="94"/>
      <c r="J1536" s="95"/>
      <c r="K1536" s="96"/>
      <c r="L1536" s="97"/>
      <c r="M1536" s="98"/>
      <c r="N1536" s="99"/>
      <c r="O1536" s="100"/>
      <c r="P1536" s="101"/>
      <c r="Q1536" s="97" t="n">
        <f aca="false">P1536*M1536</f>
        <v>0</v>
      </c>
      <c r="R1536" s="102"/>
      <c r="S1536" s="103"/>
      <c r="T1536" s="109"/>
      <c r="U1536" s="105" t="e">
        <f aca="false">IF(EXACT(O1536,Y1536),M1536,M1536*(1-'Расчет ПРЕДЗАКАЗ'!$D$10))</f>
        <v>#NAME?</v>
      </c>
      <c r="V1536" s="105" t="e">
        <f aca="false">P1536*U1536</f>
        <v>#NAME?</v>
      </c>
      <c r="W1536" s="105" t="e">
        <f aca="false">IF(EXACT(O1536,Y1536),M1536,M1536*(1-'Расчет Прайс'!$D$10))</f>
        <v>#NAME?</v>
      </c>
      <c r="X1536" s="105" t="e">
        <f aca="false">P1536*W1536</f>
        <v>#NAME?</v>
      </c>
      <c r="Y1536" s="106" t="s">
        <v>101</v>
      </c>
      <c r="Z1536" s="107" t="n">
        <f aca="false">IF(EXACT(O1536;Y1536);Q1536;0)</f>
        <v>0</v>
      </c>
      <c r="AA1536" s="107" t="n">
        <f aca="false">IF(Z1536=0;Q1536;0)</f>
        <v>0</v>
      </c>
      <c r="AB1536" s="108" t="e">
        <f aca="false">IF(U1536=0;"";L1536/U1536-1)</f>
        <v>#NAME?</v>
      </c>
      <c r="AC1536" s="108" t="e">
        <f aca="false">IF(W1536=0;"";L1536/W1536-1)</f>
        <v>#NAME?</v>
      </c>
    </row>
    <row collapsed="false" customFormat="false" customHeight="true" hidden="false" ht="50.1" outlineLevel="0" r="1537">
      <c r="A1537" s="88"/>
      <c r="B1537" s="88"/>
      <c r="C1537" s="89"/>
      <c r="D1537" s="89"/>
      <c r="E1537" s="90"/>
      <c r="F1537" s="91"/>
      <c r="G1537" s="92"/>
      <c r="H1537" s="93"/>
      <c r="I1537" s="94"/>
      <c r="J1537" s="95"/>
      <c r="K1537" s="96"/>
      <c r="L1537" s="97"/>
      <c r="M1537" s="98"/>
      <c r="N1537" s="112"/>
      <c r="O1537" s="100"/>
      <c r="P1537" s="101"/>
      <c r="Q1537" s="97" t="n">
        <f aca="false">P1537*M1537</f>
        <v>0</v>
      </c>
      <c r="R1537" s="110"/>
      <c r="S1537" s="103"/>
      <c r="T1537" s="111"/>
      <c r="U1537" s="105" t="e">
        <f aca="false">IF(EXACT(O1537,Y1537),M1537,M1537*(1-'Расчет ПРЕДЗАКАЗ'!$D$10))</f>
        <v>#NAME?</v>
      </c>
      <c r="V1537" s="105" t="e">
        <f aca="false">P1537*U1537</f>
        <v>#NAME?</v>
      </c>
      <c r="W1537" s="105" t="e">
        <f aca="false">IF(EXACT(O1537,Y1537),M1537,M1537*(1-'Расчет Прайс'!$D$10))</f>
        <v>#NAME?</v>
      </c>
      <c r="X1537" s="105" t="e">
        <f aca="false">P1537*W1537</f>
        <v>#NAME?</v>
      </c>
      <c r="Y1537" s="106" t="s">
        <v>101</v>
      </c>
      <c r="Z1537" s="107" t="n">
        <f aca="false">IF(EXACT(O1537;Y1537);Q1537;0)</f>
        <v>0</v>
      </c>
      <c r="AA1537" s="107" t="n">
        <f aca="false">IF(Z1537=0;Q1537;0)</f>
        <v>0</v>
      </c>
      <c r="AB1537" s="108" t="e">
        <f aca="false">IF(U1537=0;"";L1537/U1537-1)</f>
        <v>#NAME?</v>
      </c>
      <c r="AC1537" s="108" t="e">
        <f aca="false">IF(W1537=0;"";L1537/W1537-1)</f>
        <v>#NAME?</v>
      </c>
    </row>
    <row collapsed="false" customFormat="false" customHeight="true" hidden="false" ht="50.1" outlineLevel="0" r="1538">
      <c r="A1538" s="88"/>
      <c r="B1538" s="88"/>
      <c r="C1538" s="89"/>
      <c r="D1538" s="89"/>
      <c r="E1538" s="90"/>
      <c r="F1538" s="91"/>
      <c r="G1538" s="92"/>
      <c r="H1538" s="93"/>
      <c r="I1538" s="94"/>
      <c r="J1538" s="95"/>
      <c r="K1538" s="96"/>
      <c r="L1538" s="97"/>
      <c r="M1538" s="98"/>
      <c r="N1538" s="112"/>
      <c r="O1538" s="100"/>
      <c r="P1538" s="101"/>
      <c r="Q1538" s="97" t="n">
        <f aca="false">P1538*M1538</f>
        <v>0</v>
      </c>
      <c r="R1538" s="110"/>
      <c r="S1538" s="103"/>
      <c r="T1538" s="111"/>
      <c r="U1538" s="105" t="e">
        <f aca="false">IF(EXACT(O1538,Y1538),M1538,M1538*(1-'Расчет ПРЕДЗАКАЗ'!$D$10))</f>
        <v>#NAME?</v>
      </c>
      <c r="V1538" s="105" t="e">
        <f aca="false">P1538*U1538</f>
        <v>#NAME?</v>
      </c>
      <c r="W1538" s="105" t="e">
        <f aca="false">IF(EXACT(O1538,Y1538),M1538,M1538*(1-'Расчет Прайс'!$D$10))</f>
        <v>#NAME?</v>
      </c>
      <c r="X1538" s="105" t="e">
        <f aca="false">P1538*W1538</f>
        <v>#NAME?</v>
      </c>
      <c r="Y1538" s="106" t="s">
        <v>101</v>
      </c>
      <c r="Z1538" s="107" t="n">
        <f aca="false">IF(EXACT(O1538;Y1538);Q1538;0)</f>
        <v>0</v>
      </c>
      <c r="AA1538" s="107" t="n">
        <f aca="false">IF(Z1538=0;Q1538;0)</f>
        <v>0</v>
      </c>
      <c r="AB1538" s="108" t="e">
        <f aca="false">IF(U1538=0;"";L1538/U1538-1)</f>
        <v>#NAME?</v>
      </c>
      <c r="AC1538" s="108" t="e">
        <f aca="false">IF(W1538=0;"";L1538/W1538-1)</f>
        <v>#NAME?</v>
      </c>
    </row>
    <row collapsed="false" customFormat="false" customHeight="true" hidden="false" ht="50.1" outlineLevel="0" r="1539">
      <c r="A1539" s="88"/>
      <c r="B1539" s="88"/>
      <c r="C1539" s="89"/>
      <c r="D1539" s="89"/>
      <c r="E1539" s="90"/>
      <c r="F1539" s="91"/>
      <c r="G1539" s="92"/>
      <c r="H1539" s="93"/>
      <c r="I1539" s="94"/>
      <c r="J1539" s="95"/>
      <c r="K1539" s="96"/>
      <c r="L1539" s="97"/>
      <c r="M1539" s="98"/>
      <c r="N1539" s="110"/>
      <c r="O1539" s="100"/>
      <c r="P1539" s="101"/>
      <c r="Q1539" s="97" t="n">
        <f aca="false">P1539*M1539</f>
        <v>0</v>
      </c>
      <c r="R1539" s="110"/>
      <c r="S1539" s="103"/>
      <c r="T1539" s="111"/>
      <c r="U1539" s="105" t="e">
        <f aca="false">IF(EXACT(O1539,Y1539),M1539,M1539*(1-'Расчет ПРЕДЗАКАЗ'!$D$10))</f>
        <v>#NAME?</v>
      </c>
      <c r="V1539" s="105" t="e">
        <f aca="false">P1539*U1539</f>
        <v>#NAME?</v>
      </c>
      <c r="W1539" s="105" t="e">
        <f aca="false">IF(EXACT(O1539,Y1539),M1539,M1539*(1-'Расчет Прайс'!$D$10))</f>
        <v>#NAME?</v>
      </c>
      <c r="X1539" s="105" t="e">
        <f aca="false">P1539*W1539</f>
        <v>#NAME?</v>
      </c>
      <c r="Y1539" s="106" t="s">
        <v>101</v>
      </c>
      <c r="Z1539" s="107" t="n">
        <f aca="false">IF(EXACT(O1539;Y1539);Q1539;0)</f>
        <v>0</v>
      </c>
      <c r="AA1539" s="107" t="n">
        <f aca="false">IF(Z1539=0;Q1539;0)</f>
        <v>0</v>
      </c>
      <c r="AB1539" s="108" t="e">
        <f aca="false">IF(U1539=0;"";L1539/U1539-1)</f>
        <v>#NAME?</v>
      </c>
      <c r="AC1539" s="108" t="e">
        <f aca="false">IF(W1539=0;"";L1539/W1539-1)</f>
        <v>#NAME?</v>
      </c>
    </row>
    <row collapsed="false" customFormat="false" customHeight="true" hidden="false" ht="50.1" outlineLevel="0" r="1540">
      <c r="A1540" s="88"/>
      <c r="B1540" s="88"/>
      <c r="C1540" s="89"/>
      <c r="D1540" s="89"/>
      <c r="E1540" s="90"/>
      <c r="F1540" s="91"/>
      <c r="G1540" s="92"/>
      <c r="H1540" s="93"/>
      <c r="I1540" s="94"/>
      <c r="J1540" s="95"/>
      <c r="K1540" s="96"/>
      <c r="L1540" s="97"/>
      <c r="M1540" s="98"/>
      <c r="N1540" s="110"/>
      <c r="O1540" s="100"/>
      <c r="P1540" s="101"/>
      <c r="Q1540" s="97" t="n">
        <f aca="false">P1540*M1540</f>
        <v>0</v>
      </c>
      <c r="R1540" s="110"/>
      <c r="S1540" s="103"/>
      <c r="T1540" s="111"/>
      <c r="U1540" s="105" t="e">
        <f aca="false">IF(EXACT(O1540,Y1540),M1540,M1540*(1-'Расчет ПРЕДЗАКАЗ'!$D$10))</f>
        <v>#NAME?</v>
      </c>
      <c r="V1540" s="105" t="e">
        <f aca="false">P1540*U1540</f>
        <v>#NAME?</v>
      </c>
      <c r="W1540" s="105" t="e">
        <f aca="false">IF(EXACT(O1540,Y1540),M1540,M1540*(1-'Расчет Прайс'!$D$10))</f>
        <v>#NAME?</v>
      </c>
      <c r="X1540" s="105" t="e">
        <f aca="false">P1540*W1540</f>
        <v>#NAME?</v>
      </c>
      <c r="Y1540" s="106" t="s">
        <v>101</v>
      </c>
      <c r="Z1540" s="107" t="n">
        <f aca="false">IF(EXACT(O1540;Y1540);Q1540;0)</f>
        <v>0</v>
      </c>
      <c r="AA1540" s="107" t="n">
        <f aca="false">IF(Z1540=0;Q1540;0)</f>
        <v>0</v>
      </c>
      <c r="AB1540" s="108" t="e">
        <f aca="false">IF(U1540=0;"";L1540/U1540-1)</f>
        <v>#NAME?</v>
      </c>
      <c r="AC1540" s="108" t="e">
        <f aca="false">IF(W1540=0;"";L1540/W1540-1)</f>
        <v>#NAME?</v>
      </c>
    </row>
    <row collapsed="false" customFormat="false" customHeight="true" hidden="false" ht="50.1" outlineLevel="0" r="1541">
      <c r="A1541" s="88"/>
      <c r="B1541" s="88"/>
      <c r="C1541" s="89"/>
      <c r="D1541" s="89"/>
      <c r="E1541" s="90"/>
      <c r="F1541" s="91"/>
      <c r="G1541" s="92"/>
      <c r="H1541" s="93"/>
      <c r="I1541" s="94"/>
      <c r="J1541" s="95"/>
      <c r="K1541" s="96"/>
      <c r="L1541" s="97"/>
      <c r="M1541" s="98"/>
      <c r="N1541" s="110"/>
      <c r="O1541" s="100"/>
      <c r="P1541" s="101"/>
      <c r="Q1541" s="97" t="n">
        <f aca="false">P1541*M1541</f>
        <v>0</v>
      </c>
      <c r="R1541" s="110"/>
      <c r="S1541" s="103"/>
      <c r="T1541" s="111"/>
      <c r="U1541" s="105" t="e">
        <f aca="false">IF(EXACT(O1541,Y1541),M1541,M1541*(1-'Расчет ПРЕДЗАКАЗ'!$D$10))</f>
        <v>#NAME?</v>
      </c>
      <c r="V1541" s="105" t="e">
        <f aca="false">P1541*U1541</f>
        <v>#NAME?</v>
      </c>
      <c r="W1541" s="105" t="e">
        <f aca="false">IF(EXACT(O1541,Y1541),M1541,M1541*(1-'Расчет Прайс'!$D$10))</f>
        <v>#NAME?</v>
      </c>
      <c r="X1541" s="105" t="e">
        <f aca="false">P1541*W1541</f>
        <v>#NAME?</v>
      </c>
      <c r="Y1541" s="106" t="s">
        <v>101</v>
      </c>
      <c r="Z1541" s="107" t="n">
        <f aca="false">IF(EXACT(O1541;Y1541);Q1541;0)</f>
        <v>0</v>
      </c>
      <c r="AA1541" s="107" t="n">
        <f aca="false">IF(Z1541=0;Q1541;0)</f>
        <v>0</v>
      </c>
      <c r="AB1541" s="108" t="e">
        <f aca="false">IF(U1541=0;"";L1541/U1541-1)</f>
        <v>#NAME?</v>
      </c>
      <c r="AC1541" s="108" t="e">
        <f aca="false">IF(W1541=0;"";L1541/W1541-1)</f>
        <v>#NAME?</v>
      </c>
    </row>
    <row collapsed="false" customFormat="false" customHeight="true" hidden="false" ht="50.1" outlineLevel="0" r="1542">
      <c r="A1542" s="88"/>
      <c r="B1542" s="88"/>
      <c r="C1542" s="89"/>
      <c r="D1542" s="89"/>
      <c r="E1542" s="90"/>
      <c r="F1542" s="91"/>
      <c r="G1542" s="92"/>
      <c r="H1542" s="93"/>
      <c r="I1542" s="94"/>
      <c r="J1542" s="95"/>
      <c r="K1542" s="96"/>
      <c r="L1542" s="97"/>
      <c r="M1542" s="98"/>
      <c r="N1542" s="110"/>
      <c r="O1542" s="100"/>
      <c r="P1542" s="101"/>
      <c r="Q1542" s="97" t="n">
        <f aca="false">P1542*M1542</f>
        <v>0</v>
      </c>
      <c r="R1542" s="110"/>
      <c r="S1542" s="103"/>
      <c r="T1542" s="111"/>
      <c r="U1542" s="105" t="e">
        <f aca="false">IF(EXACT(O1542,Y1542),M1542,M1542*(1-'Расчет ПРЕДЗАКАЗ'!$D$10))</f>
        <v>#NAME?</v>
      </c>
      <c r="V1542" s="105" t="e">
        <f aca="false">P1542*U1542</f>
        <v>#NAME?</v>
      </c>
      <c r="W1542" s="105" t="e">
        <f aca="false">IF(EXACT(O1542,Y1542),M1542,M1542*(1-'Расчет Прайс'!$D$10))</f>
        <v>#NAME?</v>
      </c>
      <c r="X1542" s="105" t="e">
        <f aca="false">P1542*W1542</f>
        <v>#NAME?</v>
      </c>
      <c r="Y1542" s="106" t="s">
        <v>101</v>
      </c>
      <c r="Z1542" s="107" t="n">
        <f aca="false">IF(EXACT(O1542;Y1542);Q1542;0)</f>
        <v>0</v>
      </c>
      <c r="AA1542" s="107" t="n">
        <f aca="false">IF(Z1542=0;Q1542;0)</f>
        <v>0</v>
      </c>
      <c r="AB1542" s="108" t="e">
        <f aca="false">IF(U1542=0;"";L1542/U1542-1)</f>
        <v>#NAME?</v>
      </c>
      <c r="AC1542" s="108" t="e">
        <f aca="false">IF(W1542=0;"";L1542/W1542-1)</f>
        <v>#NAME?</v>
      </c>
    </row>
    <row collapsed="false" customFormat="false" customHeight="true" hidden="false" ht="11.25" outlineLevel="0" r="1543"/>
    <row collapsed="false" customFormat="false" customHeight="true" hidden="false" ht="50.1" outlineLevel="0" r="1544">
      <c r="A1544" s="88" t="n">
        <v>259</v>
      </c>
      <c r="B1544" s="88" t="s">
        <v>980</v>
      </c>
      <c r="C1544" s="89" t="s">
        <v>981</v>
      </c>
      <c r="D1544" s="89" t="s">
        <v>93</v>
      </c>
      <c r="E1544" s="90" t="s">
        <v>93</v>
      </c>
      <c r="F1544" s="91" t="s">
        <v>960</v>
      </c>
      <c r="G1544" s="92" t="s">
        <v>982</v>
      </c>
      <c r="H1544" s="93" t="s">
        <v>962</v>
      </c>
      <c r="I1544" s="94" t="s">
        <v>963</v>
      </c>
      <c r="J1544" s="95" t="s">
        <v>98</v>
      </c>
      <c r="K1544" s="96" t="s">
        <v>645</v>
      </c>
      <c r="L1544" s="97" t="n">
        <v>1260</v>
      </c>
      <c r="M1544" s="98" t="n">
        <v>787</v>
      </c>
      <c r="N1544" s="99" t="s">
        <v>983</v>
      </c>
      <c r="O1544" s="100"/>
      <c r="P1544" s="101"/>
      <c r="Q1544" s="97" t="n">
        <f aca="false">P1544*M1544</f>
        <v>0</v>
      </c>
      <c r="R1544" s="102"/>
      <c r="S1544" s="103" t="n">
        <v>179</v>
      </c>
      <c r="T1544" s="104"/>
      <c r="U1544" s="105" t="e">
        <f aca="false">IF(EXACT(O1544,Y1544),M1544,M1544*(1-'Расчет ПРЕДЗАКАЗ'!$D$10))</f>
        <v>#NAME?</v>
      </c>
      <c r="V1544" s="105" t="e">
        <f aca="false">P1544*U1544</f>
        <v>#NAME?</v>
      </c>
      <c r="W1544" s="105" t="e">
        <f aca="false">IF(EXACT(O1544,Y1544),M1544,M1544*(1-'Расчет Прайс'!$D$10))</f>
        <v>#NAME?</v>
      </c>
      <c r="X1544" s="105" t="e">
        <f aca="false">P1544*W1544</f>
        <v>#NAME?</v>
      </c>
      <c r="Y1544" s="106" t="s">
        <v>101</v>
      </c>
      <c r="Z1544" s="107" t="n">
        <f aca="false">IF(EXACT(O1544;Y1544);Q1544;0)</f>
        <v>0</v>
      </c>
      <c r="AA1544" s="107" t="n">
        <f aca="false">IF(Z1544=0;Q1544;0)</f>
        <v>0</v>
      </c>
      <c r="AB1544" s="108" t="e">
        <f aca="false">IF(U1544=0,"",L1544/U1544-1)</f>
        <v>#NAME?</v>
      </c>
      <c r="AC1544" s="108" t="e">
        <f aca="false">IF(W1544=0,"",L1544/W1544-1)</f>
        <v>#NAME?</v>
      </c>
    </row>
    <row collapsed="false" customFormat="false" customHeight="true" hidden="false" ht="50.1" outlineLevel="0" r="1545">
      <c r="A1545" s="88"/>
      <c r="B1545" s="88"/>
      <c r="C1545" s="89"/>
      <c r="D1545" s="89"/>
      <c r="E1545" s="90"/>
      <c r="F1545" s="91"/>
      <c r="G1545" s="92"/>
      <c r="H1545" s="93"/>
      <c r="I1545" s="94"/>
      <c r="J1545" s="95"/>
      <c r="K1545" s="96"/>
      <c r="L1545" s="97"/>
      <c r="M1545" s="98"/>
      <c r="N1545" s="99"/>
      <c r="O1545" s="100"/>
      <c r="P1545" s="101"/>
      <c r="Q1545" s="97" t="n">
        <f aca="false">P1545*M1545</f>
        <v>0</v>
      </c>
      <c r="R1545" s="102"/>
      <c r="S1545" s="103"/>
      <c r="T1545" s="109"/>
      <c r="U1545" s="105" t="e">
        <f aca="false">IF(EXACT(O1545,Y1545),M1545,M1545*(1-'Расчет ПРЕДЗАКАЗ'!$D$10))</f>
        <v>#NAME?</v>
      </c>
      <c r="V1545" s="105" t="e">
        <f aca="false">P1545*U1545</f>
        <v>#NAME?</v>
      </c>
      <c r="W1545" s="105" t="e">
        <f aca="false">IF(EXACT(O1545,Y1545),M1545,M1545*(1-'Расчет Прайс'!$D$10))</f>
        <v>#NAME?</v>
      </c>
      <c r="X1545" s="105" t="e">
        <f aca="false">P1545*W1545</f>
        <v>#NAME?</v>
      </c>
      <c r="Y1545" s="106" t="s">
        <v>101</v>
      </c>
      <c r="Z1545" s="107" t="n">
        <f aca="false">IF(EXACT(O1545;Y1545);Q1545;0)</f>
        <v>0</v>
      </c>
      <c r="AA1545" s="107" t="n">
        <f aca="false">IF(Z1545=0;Q1545;0)</f>
        <v>0</v>
      </c>
      <c r="AB1545" s="108" t="e">
        <f aca="false">IF(U1545=0;"";L1545/U1545-1)</f>
        <v>#NAME?</v>
      </c>
      <c r="AC1545" s="108" t="e">
        <f aca="false">IF(W1545=0;"";L1545/W1545-1)</f>
        <v>#NAME?</v>
      </c>
    </row>
    <row collapsed="false" customFormat="false" customHeight="true" hidden="false" ht="50.1" outlineLevel="0" r="1546">
      <c r="A1546" s="88"/>
      <c r="B1546" s="88"/>
      <c r="C1546" s="89"/>
      <c r="D1546" s="89"/>
      <c r="E1546" s="90"/>
      <c r="F1546" s="91"/>
      <c r="G1546" s="92"/>
      <c r="H1546" s="93"/>
      <c r="I1546" s="94"/>
      <c r="J1546" s="95"/>
      <c r="K1546" s="96"/>
      <c r="L1546" s="97"/>
      <c r="M1546" s="98"/>
      <c r="N1546" s="99"/>
      <c r="O1546" s="100"/>
      <c r="P1546" s="101"/>
      <c r="Q1546" s="97" t="n">
        <f aca="false">P1546*M1546</f>
        <v>0</v>
      </c>
      <c r="R1546" s="102"/>
      <c r="S1546" s="103"/>
      <c r="T1546" s="109"/>
      <c r="U1546" s="105" t="e">
        <f aca="false">IF(EXACT(O1546,Y1546),M1546,M1546*(1-'Расчет ПРЕДЗАКАЗ'!$D$10))</f>
        <v>#NAME?</v>
      </c>
      <c r="V1546" s="105" t="e">
        <f aca="false">P1546*U1546</f>
        <v>#NAME?</v>
      </c>
      <c r="W1546" s="105" t="e">
        <f aca="false">IF(EXACT(O1546,Y1546),M1546,M1546*(1-'Расчет Прайс'!$D$10))</f>
        <v>#NAME?</v>
      </c>
      <c r="X1546" s="105" t="e">
        <f aca="false">P1546*W1546</f>
        <v>#NAME?</v>
      </c>
      <c r="Y1546" s="106" t="s">
        <v>101</v>
      </c>
      <c r="Z1546" s="107" t="n">
        <f aca="false">IF(EXACT(O1546;Y1546);Q1546;0)</f>
        <v>0</v>
      </c>
      <c r="AA1546" s="107" t="n">
        <f aca="false">IF(Z1546=0;Q1546;0)</f>
        <v>0</v>
      </c>
      <c r="AB1546" s="108" t="e">
        <f aca="false">IF(U1546=0;"";L1546/U1546-1)</f>
        <v>#NAME?</v>
      </c>
      <c r="AC1546" s="108" t="e">
        <f aca="false">IF(W1546=0;"";L1546/W1546-1)</f>
        <v>#NAME?</v>
      </c>
    </row>
    <row collapsed="false" customFormat="false" customHeight="true" hidden="false" ht="50.1" outlineLevel="0" r="1547">
      <c r="A1547" s="88"/>
      <c r="B1547" s="88"/>
      <c r="C1547" s="89"/>
      <c r="D1547" s="89"/>
      <c r="E1547" s="90"/>
      <c r="F1547" s="91"/>
      <c r="G1547" s="92"/>
      <c r="H1547" s="93"/>
      <c r="I1547" s="94"/>
      <c r="J1547" s="95"/>
      <c r="K1547" s="96"/>
      <c r="L1547" s="97"/>
      <c r="M1547" s="98"/>
      <c r="N1547" s="99"/>
      <c r="O1547" s="100"/>
      <c r="P1547" s="101"/>
      <c r="Q1547" s="97" t="n">
        <f aca="false">P1547*M1547</f>
        <v>0</v>
      </c>
      <c r="R1547" s="102"/>
      <c r="S1547" s="103"/>
      <c r="T1547" s="109"/>
      <c r="U1547" s="105" t="e">
        <f aca="false">IF(EXACT(O1547,Y1547),M1547,M1547*(1-'Расчет ПРЕДЗАКАЗ'!$D$10))</f>
        <v>#NAME?</v>
      </c>
      <c r="V1547" s="105" t="e">
        <f aca="false">P1547*U1547</f>
        <v>#NAME?</v>
      </c>
      <c r="W1547" s="105" t="e">
        <f aca="false">IF(EXACT(O1547,Y1547),M1547,M1547*(1-'Расчет Прайс'!$D$10))</f>
        <v>#NAME?</v>
      </c>
      <c r="X1547" s="105" t="e">
        <f aca="false">P1547*W1547</f>
        <v>#NAME?</v>
      </c>
      <c r="Y1547" s="106" t="s">
        <v>101</v>
      </c>
      <c r="Z1547" s="107" t="n">
        <f aca="false">IF(EXACT(O1547;Y1547);Q1547;0)</f>
        <v>0</v>
      </c>
      <c r="AA1547" s="107" t="n">
        <f aca="false">IF(Z1547=0;Q1547;0)</f>
        <v>0</v>
      </c>
      <c r="AB1547" s="108" t="e">
        <f aca="false">IF(U1547=0;"";L1547/U1547-1)</f>
        <v>#NAME?</v>
      </c>
      <c r="AC1547" s="108" t="e">
        <f aca="false">IF(W1547=0;"";L1547/W1547-1)</f>
        <v>#NAME?</v>
      </c>
    </row>
    <row collapsed="false" customFormat="false" customHeight="true" hidden="false" ht="50.1" outlineLevel="0" r="1548">
      <c r="A1548" s="88"/>
      <c r="B1548" s="88"/>
      <c r="C1548" s="89"/>
      <c r="D1548" s="89"/>
      <c r="E1548" s="90"/>
      <c r="F1548" s="91"/>
      <c r="G1548" s="92"/>
      <c r="H1548" s="93"/>
      <c r="I1548" s="94"/>
      <c r="J1548" s="95"/>
      <c r="K1548" s="96"/>
      <c r="L1548" s="97"/>
      <c r="M1548" s="98"/>
      <c r="N1548" s="99"/>
      <c r="O1548" s="100"/>
      <c r="P1548" s="101"/>
      <c r="Q1548" s="97" t="n">
        <f aca="false">P1548*M1548</f>
        <v>0</v>
      </c>
      <c r="R1548" s="102"/>
      <c r="S1548" s="103"/>
      <c r="T1548" s="109"/>
      <c r="U1548" s="105" t="e">
        <f aca="false">IF(EXACT(O1548,Y1548),M1548,M1548*(1-'Расчет ПРЕДЗАКАЗ'!$D$10))</f>
        <v>#NAME?</v>
      </c>
      <c r="V1548" s="105" t="e">
        <f aca="false">P1548*U1548</f>
        <v>#NAME?</v>
      </c>
      <c r="W1548" s="105" t="e">
        <f aca="false">IF(EXACT(O1548,Y1548),M1548,M1548*(1-'Расчет Прайс'!$D$10))</f>
        <v>#NAME?</v>
      </c>
      <c r="X1548" s="105" t="e">
        <f aca="false">P1548*W1548</f>
        <v>#NAME?</v>
      </c>
      <c r="Y1548" s="106" t="s">
        <v>101</v>
      </c>
      <c r="Z1548" s="107" t="n">
        <f aca="false">IF(EXACT(O1548;Y1548);Q1548;0)</f>
        <v>0</v>
      </c>
      <c r="AA1548" s="107" t="n">
        <f aca="false">IF(Z1548=0;Q1548;0)</f>
        <v>0</v>
      </c>
      <c r="AB1548" s="108" t="e">
        <f aca="false">IF(U1548=0;"";L1548/U1548-1)</f>
        <v>#NAME?</v>
      </c>
      <c r="AC1548" s="108" t="e">
        <f aca="false">IF(W1548=0;"";L1548/W1548-1)</f>
        <v>#NAME?</v>
      </c>
    </row>
    <row collapsed="false" customFormat="false" customHeight="true" hidden="false" ht="50.1" outlineLevel="0" r="1549">
      <c r="A1549" s="88"/>
      <c r="B1549" s="88"/>
      <c r="C1549" s="89"/>
      <c r="D1549" s="89"/>
      <c r="E1549" s="90"/>
      <c r="F1549" s="91"/>
      <c r="G1549" s="92"/>
      <c r="H1549" s="93"/>
      <c r="I1549" s="94"/>
      <c r="J1549" s="95"/>
      <c r="K1549" s="96"/>
      <c r="L1549" s="97"/>
      <c r="M1549" s="98"/>
      <c r="N1549" s="99"/>
      <c r="O1549" s="100"/>
      <c r="P1549" s="101"/>
      <c r="Q1549" s="97" t="n">
        <f aca="false">P1549*M1549</f>
        <v>0</v>
      </c>
      <c r="R1549" s="102"/>
      <c r="S1549" s="103"/>
      <c r="T1549" s="109"/>
      <c r="U1549" s="105" t="e">
        <f aca="false">IF(EXACT(O1549,Y1549),M1549,M1549*(1-'Расчет ПРЕДЗАКАЗ'!$D$10))</f>
        <v>#NAME?</v>
      </c>
      <c r="V1549" s="105" t="e">
        <f aca="false">P1549*U1549</f>
        <v>#NAME?</v>
      </c>
      <c r="W1549" s="105" t="e">
        <f aca="false">IF(EXACT(O1549,Y1549),M1549,M1549*(1-'Расчет Прайс'!$D$10))</f>
        <v>#NAME?</v>
      </c>
      <c r="X1549" s="105" t="e">
        <f aca="false">P1549*W1549</f>
        <v>#NAME?</v>
      </c>
      <c r="Y1549" s="106" t="s">
        <v>101</v>
      </c>
      <c r="Z1549" s="107" t="n">
        <f aca="false">IF(EXACT(O1549;Y1549);Q1549;0)</f>
        <v>0</v>
      </c>
      <c r="AA1549" s="107" t="n">
        <f aca="false">IF(Z1549=0;Q1549;0)</f>
        <v>0</v>
      </c>
      <c r="AB1549" s="108" t="e">
        <f aca="false">IF(U1549=0;"";L1549/U1549-1)</f>
        <v>#NAME?</v>
      </c>
      <c r="AC1549" s="108" t="e">
        <f aca="false">IF(W1549=0;"";L1549/W1549-1)</f>
        <v>#NAME?</v>
      </c>
    </row>
    <row collapsed="false" customFormat="false" customHeight="true" hidden="false" ht="50.1" outlineLevel="0" r="1550">
      <c r="A1550" s="88"/>
      <c r="B1550" s="88"/>
      <c r="C1550" s="89"/>
      <c r="D1550" s="89"/>
      <c r="E1550" s="90"/>
      <c r="F1550" s="91"/>
      <c r="G1550" s="92"/>
      <c r="H1550" s="93"/>
      <c r="I1550" s="94"/>
      <c r="J1550" s="95"/>
      <c r="K1550" s="96"/>
      <c r="L1550" s="97"/>
      <c r="M1550" s="98"/>
      <c r="N1550" s="99"/>
      <c r="O1550" s="100"/>
      <c r="P1550" s="101"/>
      <c r="Q1550" s="97" t="n">
        <f aca="false">P1550*M1550</f>
        <v>0</v>
      </c>
      <c r="R1550" s="102"/>
      <c r="S1550" s="103"/>
      <c r="T1550" s="109"/>
      <c r="U1550" s="105" t="e">
        <f aca="false">IF(EXACT(O1550,Y1550),M1550,M1550*(1-'Расчет ПРЕДЗАКАЗ'!$D$10))</f>
        <v>#NAME?</v>
      </c>
      <c r="V1550" s="105" t="e">
        <f aca="false">P1550*U1550</f>
        <v>#NAME?</v>
      </c>
      <c r="W1550" s="105" t="e">
        <f aca="false">IF(EXACT(O1550,Y1550),M1550,M1550*(1-'Расчет Прайс'!$D$10))</f>
        <v>#NAME?</v>
      </c>
      <c r="X1550" s="105" t="e">
        <f aca="false">P1550*W1550</f>
        <v>#NAME?</v>
      </c>
      <c r="Y1550" s="106" t="s">
        <v>101</v>
      </c>
      <c r="Z1550" s="107" t="n">
        <f aca="false">IF(EXACT(O1550;Y1550);Q1550;0)</f>
        <v>0</v>
      </c>
      <c r="AA1550" s="107" t="n">
        <f aca="false">IF(Z1550=0;Q1550;0)</f>
        <v>0</v>
      </c>
      <c r="AB1550" s="108" t="e">
        <f aca="false">IF(U1550=0;"";L1550/U1550-1)</f>
        <v>#NAME?</v>
      </c>
      <c r="AC1550" s="108" t="e">
        <f aca="false">IF(W1550=0;"";L1550/W1550-1)</f>
        <v>#NAME?</v>
      </c>
    </row>
    <row collapsed="false" customFormat="false" customHeight="true" hidden="false" ht="50.1" outlineLevel="0" r="1551">
      <c r="A1551" s="88"/>
      <c r="B1551" s="88"/>
      <c r="C1551" s="89"/>
      <c r="D1551" s="89"/>
      <c r="E1551" s="90"/>
      <c r="F1551" s="91"/>
      <c r="G1551" s="92"/>
      <c r="H1551" s="93"/>
      <c r="I1551" s="94"/>
      <c r="J1551" s="95"/>
      <c r="K1551" s="96"/>
      <c r="L1551" s="97"/>
      <c r="M1551" s="98"/>
      <c r="N1551" s="99"/>
      <c r="O1551" s="100"/>
      <c r="P1551" s="101"/>
      <c r="Q1551" s="97" t="n">
        <f aca="false">P1551*M1551</f>
        <v>0</v>
      </c>
      <c r="R1551" s="102"/>
      <c r="S1551" s="103"/>
      <c r="T1551" s="109"/>
      <c r="U1551" s="105" t="e">
        <f aca="false">IF(EXACT(O1551,Y1551),M1551,M1551*(1-'Расчет ПРЕДЗАКАЗ'!$D$10))</f>
        <v>#NAME?</v>
      </c>
      <c r="V1551" s="105" t="e">
        <f aca="false">P1551*U1551</f>
        <v>#NAME?</v>
      </c>
      <c r="W1551" s="105" t="e">
        <f aca="false">IF(EXACT(O1551,Y1551),M1551,M1551*(1-'Расчет Прайс'!$D$10))</f>
        <v>#NAME?</v>
      </c>
      <c r="X1551" s="105" t="e">
        <f aca="false">P1551*W1551</f>
        <v>#NAME?</v>
      </c>
      <c r="Y1551" s="106" t="s">
        <v>101</v>
      </c>
      <c r="Z1551" s="107" t="n">
        <f aca="false">IF(EXACT(O1551;Y1551);Q1551;0)</f>
        <v>0</v>
      </c>
      <c r="AA1551" s="107" t="n">
        <f aca="false">IF(Z1551=0;Q1551;0)</f>
        <v>0</v>
      </c>
      <c r="AB1551" s="108" t="e">
        <f aca="false">IF(U1551=0;"";L1551/U1551-1)</f>
        <v>#NAME?</v>
      </c>
      <c r="AC1551" s="108" t="e">
        <f aca="false">IF(W1551=0;"";L1551/W1551-1)</f>
        <v>#NAME?</v>
      </c>
    </row>
    <row collapsed="false" customFormat="false" customHeight="true" hidden="false" ht="50.1" outlineLevel="0" r="1552">
      <c r="A1552" s="88"/>
      <c r="B1552" s="88"/>
      <c r="C1552" s="89"/>
      <c r="D1552" s="89"/>
      <c r="E1552" s="90"/>
      <c r="F1552" s="91"/>
      <c r="G1552" s="92"/>
      <c r="H1552" s="93"/>
      <c r="I1552" s="94"/>
      <c r="J1552" s="95"/>
      <c r="K1552" s="96"/>
      <c r="L1552" s="97"/>
      <c r="M1552" s="98"/>
      <c r="N1552" s="99"/>
      <c r="O1552" s="100"/>
      <c r="P1552" s="101"/>
      <c r="Q1552" s="97" t="n">
        <f aca="false">P1552*M1552</f>
        <v>0</v>
      </c>
      <c r="R1552" s="102"/>
      <c r="S1552" s="103"/>
      <c r="T1552" s="109"/>
      <c r="U1552" s="105" t="e">
        <f aca="false">IF(EXACT(O1552,Y1552),M1552,M1552*(1-'Расчет ПРЕДЗАКАЗ'!$D$10))</f>
        <v>#NAME?</v>
      </c>
      <c r="V1552" s="105" t="e">
        <f aca="false">P1552*U1552</f>
        <v>#NAME?</v>
      </c>
      <c r="W1552" s="105" t="e">
        <f aca="false">IF(EXACT(O1552,Y1552),M1552,M1552*(1-'Расчет Прайс'!$D$10))</f>
        <v>#NAME?</v>
      </c>
      <c r="X1552" s="105" t="e">
        <f aca="false">P1552*W1552</f>
        <v>#NAME?</v>
      </c>
      <c r="Y1552" s="106" t="s">
        <v>101</v>
      </c>
      <c r="Z1552" s="107" t="n">
        <f aca="false">IF(EXACT(O1552;Y1552);Q1552;0)</f>
        <v>0</v>
      </c>
      <c r="AA1552" s="107" t="n">
        <f aca="false">IF(Z1552=0;Q1552;0)</f>
        <v>0</v>
      </c>
      <c r="AB1552" s="108" t="e">
        <f aca="false">IF(U1552=0;"";L1552/U1552-1)</f>
        <v>#NAME?</v>
      </c>
      <c r="AC1552" s="108" t="e">
        <f aca="false">IF(W1552=0;"";L1552/W1552-1)</f>
        <v>#NAME?</v>
      </c>
    </row>
    <row collapsed="false" customFormat="false" customHeight="true" hidden="false" ht="50.1" outlineLevel="0" r="1553">
      <c r="A1553" s="88"/>
      <c r="B1553" s="88"/>
      <c r="C1553" s="89"/>
      <c r="D1553" s="89"/>
      <c r="E1553" s="90"/>
      <c r="F1553" s="91"/>
      <c r="G1553" s="92"/>
      <c r="H1553" s="93"/>
      <c r="I1553" s="94"/>
      <c r="J1553" s="95"/>
      <c r="K1553" s="96"/>
      <c r="L1553" s="97"/>
      <c r="M1553" s="98"/>
      <c r="N1553" s="112"/>
      <c r="O1553" s="100"/>
      <c r="P1553" s="101"/>
      <c r="Q1553" s="97" t="n">
        <f aca="false">P1553*M1553</f>
        <v>0</v>
      </c>
      <c r="R1553" s="110"/>
      <c r="S1553" s="103"/>
      <c r="T1553" s="111"/>
      <c r="U1553" s="105" t="e">
        <f aca="false">IF(EXACT(O1553,Y1553),M1553,M1553*(1-'Расчет ПРЕДЗАКАЗ'!$D$10))</f>
        <v>#NAME?</v>
      </c>
      <c r="V1553" s="105" t="e">
        <f aca="false">P1553*U1553</f>
        <v>#NAME?</v>
      </c>
      <c r="W1553" s="105" t="e">
        <f aca="false">IF(EXACT(O1553,Y1553),M1553,M1553*(1-'Расчет Прайс'!$D$10))</f>
        <v>#NAME?</v>
      </c>
      <c r="X1553" s="105" t="e">
        <f aca="false">P1553*W1553</f>
        <v>#NAME?</v>
      </c>
      <c r="Y1553" s="106" t="s">
        <v>101</v>
      </c>
      <c r="Z1553" s="107" t="n">
        <f aca="false">IF(EXACT(O1553;Y1553);Q1553;0)</f>
        <v>0</v>
      </c>
      <c r="AA1553" s="107" t="n">
        <f aca="false">IF(Z1553=0;Q1553;0)</f>
        <v>0</v>
      </c>
      <c r="AB1553" s="108" t="e">
        <f aca="false">IF(U1553=0;"";L1553/U1553-1)</f>
        <v>#NAME?</v>
      </c>
      <c r="AC1553" s="108" t="e">
        <f aca="false">IF(W1553=0;"";L1553/W1553-1)</f>
        <v>#NAME?</v>
      </c>
    </row>
    <row collapsed="false" customFormat="false" customHeight="true" hidden="false" ht="50.1" outlineLevel="0" r="1554">
      <c r="A1554" s="88"/>
      <c r="B1554" s="88"/>
      <c r="C1554" s="89"/>
      <c r="D1554" s="89"/>
      <c r="E1554" s="90"/>
      <c r="F1554" s="91"/>
      <c r="G1554" s="92"/>
      <c r="H1554" s="93"/>
      <c r="I1554" s="94"/>
      <c r="J1554" s="95"/>
      <c r="K1554" s="96"/>
      <c r="L1554" s="97"/>
      <c r="M1554" s="98"/>
      <c r="N1554" s="112"/>
      <c r="O1554" s="100"/>
      <c r="P1554" s="101"/>
      <c r="Q1554" s="97" t="n">
        <f aca="false">P1554*M1554</f>
        <v>0</v>
      </c>
      <c r="R1554" s="110"/>
      <c r="S1554" s="103"/>
      <c r="T1554" s="111"/>
      <c r="U1554" s="105" t="e">
        <f aca="false">IF(EXACT(O1554,Y1554),M1554,M1554*(1-'Расчет ПРЕДЗАКАЗ'!$D$10))</f>
        <v>#NAME?</v>
      </c>
      <c r="V1554" s="105" t="e">
        <f aca="false">P1554*U1554</f>
        <v>#NAME?</v>
      </c>
      <c r="W1554" s="105" t="e">
        <f aca="false">IF(EXACT(O1554,Y1554),M1554,M1554*(1-'Расчет Прайс'!$D$10))</f>
        <v>#NAME?</v>
      </c>
      <c r="X1554" s="105" t="e">
        <f aca="false">P1554*W1554</f>
        <v>#NAME?</v>
      </c>
      <c r="Y1554" s="106" t="s">
        <v>101</v>
      </c>
      <c r="Z1554" s="107" t="n">
        <f aca="false">IF(EXACT(O1554;Y1554);Q1554;0)</f>
        <v>0</v>
      </c>
      <c r="AA1554" s="107" t="n">
        <f aca="false">IF(Z1554=0;Q1554;0)</f>
        <v>0</v>
      </c>
      <c r="AB1554" s="108" t="e">
        <f aca="false">IF(U1554=0;"";L1554/U1554-1)</f>
        <v>#NAME?</v>
      </c>
      <c r="AC1554" s="108" t="e">
        <f aca="false">IF(W1554=0;"";L1554/W1554-1)</f>
        <v>#NAME?</v>
      </c>
    </row>
    <row collapsed="false" customFormat="false" customHeight="true" hidden="false" ht="50.1" outlineLevel="0" r="1555">
      <c r="A1555" s="88"/>
      <c r="B1555" s="88"/>
      <c r="C1555" s="89"/>
      <c r="D1555" s="89"/>
      <c r="E1555" s="90"/>
      <c r="F1555" s="91"/>
      <c r="G1555" s="92"/>
      <c r="H1555" s="93"/>
      <c r="I1555" s="94"/>
      <c r="J1555" s="95"/>
      <c r="K1555" s="96"/>
      <c r="L1555" s="97"/>
      <c r="M1555" s="98"/>
      <c r="N1555" s="110"/>
      <c r="O1555" s="100"/>
      <c r="P1555" s="101"/>
      <c r="Q1555" s="97" t="n">
        <f aca="false">P1555*M1555</f>
        <v>0</v>
      </c>
      <c r="R1555" s="110"/>
      <c r="S1555" s="103"/>
      <c r="T1555" s="111"/>
      <c r="U1555" s="105" t="e">
        <f aca="false">IF(EXACT(O1555,Y1555),M1555,M1555*(1-'Расчет ПРЕДЗАКАЗ'!$D$10))</f>
        <v>#NAME?</v>
      </c>
      <c r="V1555" s="105" t="e">
        <f aca="false">P1555*U1555</f>
        <v>#NAME?</v>
      </c>
      <c r="W1555" s="105" t="e">
        <f aca="false">IF(EXACT(O1555,Y1555),M1555,M1555*(1-'Расчет Прайс'!$D$10))</f>
        <v>#NAME?</v>
      </c>
      <c r="X1555" s="105" t="e">
        <f aca="false">P1555*W1555</f>
        <v>#NAME?</v>
      </c>
      <c r="Y1555" s="106" t="s">
        <v>101</v>
      </c>
      <c r="Z1555" s="107" t="n">
        <f aca="false">IF(EXACT(O1555;Y1555);Q1555;0)</f>
        <v>0</v>
      </c>
      <c r="AA1555" s="107" t="n">
        <f aca="false">IF(Z1555=0;Q1555;0)</f>
        <v>0</v>
      </c>
      <c r="AB1555" s="108" t="e">
        <f aca="false">IF(U1555=0;"";L1555/U1555-1)</f>
        <v>#NAME?</v>
      </c>
      <c r="AC1555" s="108" t="e">
        <f aca="false">IF(W1555=0;"";L1555/W1555-1)</f>
        <v>#NAME?</v>
      </c>
    </row>
    <row collapsed="false" customFormat="false" customHeight="true" hidden="false" ht="50.1" outlineLevel="0" r="1556">
      <c r="A1556" s="88"/>
      <c r="B1556" s="88"/>
      <c r="C1556" s="89"/>
      <c r="D1556" s="89"/>
      <c r="E1556" s="90"/>
      <c r="F1556" s="91"/>
      <c r="G1556" s="92"/>
      <c r="H1556" s="93"/>
      <c r="I1556" s="94"/>
      <c r="J1556" s="95"/>
      <c r="K1556" s="96"/>
      <c r="L1556" s="97"/>
      <c r="M1556" s="98"/>
      <c r="N1556" s="110"/>
      <c r="O1556" s="100"/>
      <c r="P1556" s="101"/>
      <c r="Q1556" s="97" t="n">
        <f aca="false">P1556*M1556</f>
        <v>0</v>
      </c>
      <c r="R1556" s="110"/>
      <c r="S1556" s="103"/>
      <c r="T1556" s="111"/>
      <c r="U1556" s="105" t="e">
        <f aca="false">IF(EXACT(O1556,Y1556),M1556,M1556*(1-'Расчет ПРЕДЗАКАЗ'!$D$10))</f>
        <v>#NAME?</v>
      </c>
      <c r="V1556" s="105" t="e">
        <f aca="false">P1556*U1556</f>
        <v>#NAME?</v>
      </c>
      <c r="W1556" s="105" t="e">
        <f aca="false">IF(EXACT(O1556,Y1556),M1556,M1556*(1-'Расчет Прайс'!$D$10))</f>
        <v>#NAME?</v>
      </c>
      <c r="X1556" s="105" t="e">
        <f aca="false">P1556*W1556</f>
        <v>#NAME?</v>
      </c>
      <c r="Y1556" s="106" t="s">
        <v>101</v>
      </c>
      <c r="Z1556" s="107" t="n">
        <f aca="false">IF(EXACT(O1556;Y1556);Q1556;0)</f>
        <v>0</v>
      </c>
      <c r="AA1556" s="107" t="n">
        <f aca="false">IF(Z1556=0;Q1556;0)</f>
        <v>0</v>
      </c>
      <c r="AB1556" s="108" t="e">
        <f aca="false">IF(U1556=0;"";L1556/U1556-1)</f>
        <v>#NAME?</v>
      </c>
      <c r="AC1556" s="108" t="e">
        <f aca="false">IF(W1556=0;"";L1556/W1556-1)</f>
        <v>#NAME?</v>
      </c>
    </row>
    <row collapsed="false" customFormat="false" customHeight="true" hidden="false" ht="50.1" outlineLevel="0" r="1557">
      <c r="A1557" s="88"/>
      <c r="B1557" s="88"/>
      <c r="C1557" s="89"/>
      <c r="D1557" s="89"/>
      <c r="E1557" s="90"/>
      <c r="F1557" s="91"/>
      <c r="G1557" s="92"/>
      <c r="H1557" s="93"/>
      <c r="I1557" s="94"/>
      <c r="J1557" s="95"/>
      <c r="K1557" s="96"/>
      <c r="L1557" s="97"/>
      <c r="M1557" s="98"/>
      <c r="N1557" s="110"/>
      <c r="O1557" s="100"/>
      <c r="P1557" s="101"/>
      <c r="Q1557" s="97" t="n">
        <f aca="false">P1557*M1557</f>
        <v>0</v>
      </c>
      <c r="R1557" s="110"/>
      <c r="S1557" s="103"/>
      <c r="T1557" s="111"/>
      <c r="U1557" s="105" t="e">
        <f aca="false">IF(EXACT(O1557,Y1557),M1557,M1557*(1-'Расчет ПРЕДЗАКАЗ'!$D$10))</f>
        <v>#NAME?</v>
      </c>
      <c r="V1557" s="105" t="e">
        <f aca="false">P1557*U1557</f>
        <v>#NAME?</v>
      </c>
      <c r="W1557" s="105" t="e">
        <f aca="false">IF(EXACT(O1557,Y1557),M1557,M1557*(1-'Расчет Прайс'!$D$10))</f>
        <v>#NAME?</v>
      </c>
      <c r="X1557" s="105" t="e">
        <f aca="false">P1557*W1557</f>
        <v>#NAME?</v>
      </c>
      <c r="Y1557" s="106" t="s">
        <v>101</v>
      </c>
      <c r="Z1557" s="107" t="n">
        <f aca="false">IF(EXACT(O1557;Y1557);Q1557;0)</f>
        <v>0</v>
      </c>
      <c r="AA1557" s="107" t="n">
        <f aca="false">IF(Z1557=0;Q1557;0)</f>
        <v>0</v>
      </c>
      <c r="AB1557" s="108" t="e">
        <f aca="false">IF(U1557=0;"";L1557/U1557-1)</f>
        <v>#NAME?</v>
      </c>
      <c r="AC1557" s="108" t="e">
        <f aca="false">IF(W1557=0;"";L1557/W1557-1)</f>
        <v>#NAME?</v>
      </c>
    </row>
    <row collapsed="false" customFormat="false" customHeight="true" hidden="false" ht="50.1" outlineLevel="0" r="1558">
      <c r="A1558" s="88"/>
      <c r="B1558" s="88"/>
      <c r="C1558" s="89"/>
      <c r="D1558" s="89"/>
      <c r="E1558" s="90"/>
      <c r="F1558" s="91"/>
      <c r="G1558" s="92"/>
      <c r="H1558" s="93"/>
      <c r="I1558" s="94"/>
      <c r="J1558" s="95"/>
      <c r="K1558" s="96"/>
      <c r="L1558" s="97"/>
      <c r="M1558" s="98"/>
      <c r="N1558" s="110"/>
      <c r="O1558" s="100"/>
      <c r="P1558" s="101"/>
      <c r="Q1558" s="97" t="n">
        <f aca="false">P1558*M1558</f>
        <v>0</v>
      </c>
      <c r="R1558" s="110"/>
      <c r="S1558" s="103"/>
      <c r="T1558" s="111"/>
      <c r="U1558" s="105" t="e">
        <f aca="false">IF(EXACT(O1558,Y1558),M1558,M1558*(1-'Расчет ПРЕДЗАКАЗ'!$D$10))</f>
        <v>#NAME?</v>
      </c>
      <c r="V1558" s="105" t="e">
        <f aca="false">P1558*U1558</f>
        <v>#NAME?</v>
      </c>
      <c r="W1558" s="105" t="e">
        <f aca="false">IF(EXACT(O1558,Y1558),M1558,M1558*(1-'Расчет Прайс'!$D$10))</f>
        <v>#NAME?</v>
      </c>
      <c r="X1558" s="105" t="e">
        <f aca="false">P1558*W1558</f>
        <v>#NAME?</v>
      </c>
      <c r="Y1558" s="106" t="s">
        <v>101</v>
      </c>
      <c r="Z1558" s="107" t="n">
        <f aca="false">IF(EXACT(O1558;Y1558);Q1558;0)</f>
        <v>0</v>
      </c>
      <c r="AA1558" s="107" t="n">
        <f aca="false">IF(Z1558=0;Q1558;0)</f>
        <v>0</v>
      </c>
      <c r="AB1558" s="108" t="e">
        <f aca="false">IF(U1558=0;"";L1558/U1558-1)</f>
        <v>#NAME?</v>
      </c>
      <c r="AC1558" s="108" t="e">
        <f aca="false">IF(W1558=0;"";L1558/W1558-1)</f>
        <v>#NAME?</v>
      </c>
    </row>
    <row collapsed="false" customFormat="false" customHeight="true" hidden="false" ht="11.25" outlineLevel="0" r="1559"/>
    <row collapsed="false" customFormat="false" customHeight="true" hidden="false" ht="50.1" outlineLevel="0" r="1560">
      <c r="A1560" s="88" t="n">
        <v>260</v>
      </c>
      <c r="B1560" s="88" t="s">
        <v>984</v>
      </c>
      <c r="C1560" s="89" t="s">
        <v>985</v>
      </c>
      <c r="D1560" s="89" t="s">
        <v>93</v>
      </c>
      <c r="E1560" s="90" t="s">
        <v>93</v>
      </c>
      <c r="F1560" s="91" t="s">
        <v>960</v>
      </c>
      <c r="G1560" s="92" t="s">
        <v>986</v>
      </c>
      <c r="H1560" s="93" t="s">
        <v>962</v>
      </c>
      <c r="I1560" s="94" t="s">
        <v>963</v>
      </c>
      <c r="J1560" s="95" t="s">
        <v>98</v>
      </c>
      <c r="K1560" s="96" t="s">
        <v>645</v>
      </c>
      <c r="L1560" s="97" t="n">
        <v>1250</v>
      </c>
      <c r="M1560" s="98" t="n">
        <v>779</v>
      </c>
      <c r="N1560" s="99" t="s">
        <v>987</v>
      </c>
      <c r="O1560" s="100"/>
      <c r="P1560" s="101"/>
      <c r="Q1560" s="97" t="n">
        <f aca="false">P1560*M1560</f>
        <v>0</v>
      </c>
      <c r="R1560" s="102"/>
      <c r="S1560" s="103" t="n">
        <v>160</v>
      </c>
      <c r="T1560" s="104"/>
      <c r="U1560" s="105" t="e">
        <f aca="false">IF(EXACT(O1560,Y1560),M1560,M1560*(1-'Расчет ПРЕДЗАКАЗ'!$D$10))</f>
        <v>#NAME?</v>
      </c>
      <c r="V1560" s="105" t="e">
        <f aca="false">P1560*U1560</f>
        <v>#NAME?</v>
      </c>
      <c r="W1560" s="105" t="e">
        <f aca="false">IF(EXACT(O1560,Y1560),M1560,M1560*(1-'Расчет Прайс'!$D$10))</f>
        <v>#NAME?</v>
      </c>
      <c r="X1560" s="105" t="e">
        <f aca="false">P1560*W1560</f>
        <v>#NAME?</v>
      </c>
      <c r="Y1560" s="106" t="s">
        <v>101</v>
      </c>
      <c r="Z1560" s="107" t="n">
        <f aca="false">IF(EXACT(O1560;Y1560);Q1560;0)</f>
        <v>0</v>
      </c>
      <c r="AA1560" s="107" t="n">
        <f aca="false">IF(Z1560=0;Q1560;0)</f>
        <v>0</v>
      </c>
      <c r="AB1560" s="108" t="e">
        <f aca="false">IF(U1560=0,"",L1560/U1560-1)</f>
        <v>#NAME?</v>
      </c>
      <c r="AC1560" s="108" t="e">
        <f aca="false">IF(W1560=0,"",L1560/W1560-1)</f>
        <v>#NAME?</v>
      </c>
    </row>
    <row collapsed="false" customFormat="false" customHeight="true" hidden="false" ht="50.1" outlineLevel="0" r="1561">
      <c r="A1561" s="88"/>
      <c r="B1561" s="88"/>
      <c r="C1561" s="89"/>
      <c r="D1561" s="89"/>
      <c r="E1561" s="90"/>
      <c r="F1561" s="91"/>
      <c r="G1561" s="92"/>
      <c r="H1561" s="93"/>
      <c r="I1561" s="94"/>
      <c r="J1561" s="95"/>
      <c r="K1561" s="96"/>
      <c r="L1561" s="97"/>
      <c r="M1561" s="98"/>
      <c r="N1561" s="99"/>
      <c r="O1561" s="100"/>
      <c r="P1561" s="101"/>
      <c r="Q1561" s="97" t="n">
        <f aca="false">P1561*M1561</f>
        <v>0</v>
      </c>
      <c r="R1561" s="102"/>
      <c r="S1561" s="103"/>
      <c r="T1561" s="109"/>
      <c r="U1561" s="105" t="e">
        <f aca="false">IF(EXACT(O1561,Y1561),M1561,M1561*(1-'Расчет ПРЕДЗАКАЗ'!$D$10))</f>
        <v>#NAME?</v>
      </c>
      <c r="V1561" s="105" t="e">
        <f aca="false">P1561*U1561</f>
        <v>#NAME?</v>
      </c>
      <c r="W1561" s="105" t="e">
        <f aca="false">IF(EXACT(O1561,Y1561),M1561,M1561*(1-'Расчет Прайс'!$D$10))</f>
        <v>#NAME?</v>
      </c>
      <c r="X1561" s="105" t="e">
        <f aca="false">P1561*W1561</f>
        <v>#NAME?</v>
      </c>
      <c r="Y1561" s="106" t="s">
        <v>101</v>
      </c>
      <c r="Z1561" s="107" t="n">
        <f aca="false">IF(EXACT(O1561;Y1561);Q1561;0)</f>
        <v>0</v>
      </c>
      <c r="AA1561" s="107" t="n">
        <f aca="false">IF(Z1561=0;Q1561;0)</f>
        <v>0</v>
      </c>
      <c r="AB1561" s="108" t="e">
        <f aca="false">IF(U1561=0;"";L1561/U1561-1)</f>
        <v>#NAME?</v>
      </c>
      <c r="AC1561" s="108" t="e">
        <f aca="false">IF(W1561=0;"";L1561/W1561-1)</f>
        <v>#NAME?</v>
      </c>
    </row>
    <row collapsed="false" customFormat="false" customHeight="true" hidden="false" ht="50.1" outlineLevel="0" r="1562">
      <c r="A1562" s="88"/>
      <c r="B1562" s="88"/>
      <c r="C1562" s="89"/>
      <c r="D1562" s="89"/>
      <c r="E1562" s="90"/>
      <c r="F1562" s="91"/>
      <c r="G1562" s="92"/>
      <c r="H1562" s="93"/>
      <c r="I1562" s="94"/>
      <c r="J1562" s="95"/>
      <c r="K1562" s="96"/>
      <c r="L1562" s="97"/>
      <c r="M1562" s="98"/>
      <c r="N1562" s="99"/>
      <c r="O1562" s="100"/>
      <c r="P1562" s="101"/>
      <c r="Q1562" s="97" t="n">
        <f aca="false">P1562*M1562</f>
        <v>0</v>
      </c>
      <c r="R1562" s="102"/>
      <c r="S1562" s="103"/>
      <c r="T1562" s="109"/>
      <c r="U1562" s="105" t="e">
        <f aca="false">IF(EXACT(O1562,Y1562),M1562,M1562*(1-'Расчет ПРЕДЗАКАЗ'!$D$10))</f>
        <v>#NAME?</v>
      </c>
      <c r="V1562" s="105" t="e">
        <f aca="false">P1562*U1562</f>
        <v>#NAME?</v>
      </c>
      <c r="W1562" s="105" t="e">
        <f aca="false">IF(EXACT(O1562,Y1562),M1562,M1562*(1-'Расчет Прайс'!$D$10))</f>
        <v>#NAME?</v>
      </c>
      <c r="X1562" s="105" t="e">
        <f aca="false">P1562*W1562</f>
        <v>#NAME?</v>
      </c>
      <c r="Y1562" s="106" t="s">
        <v>101</v>
      </c>
      <c r="Z1562" s="107" t="n">
        <f aca="false">IF(EXACT(O1562;Y1562);Q1562;0)</f>
        <v>0</v>
      </c>
      <c r="AA1562" s="107" t="n">
        <f aca="false">IF(Z1562=0;Q1562;0)</f>
        <v>0</v>
      </c>
      <c r="AB1562" s="108" t="e">
        <f aca="false">IF(U1562=0;"";L1562/U1562-1)</f>
        <v>#NAME?</v>
      </c>
      <c r="AC1562" s="108" t="e">
        <f aca="false">IF(W1562=0;"";L1562/W1562-1)</f>
        <v>#NAME?</v>
      </c>
    </row>
    <row collapsed="false" customFormat="false" customHeight="true" hidden="false" ht="50.1" outlineLevel="0" r="1563">
      <c r="A1563" s="88"/>
      <c r="B1563" s="88"/>
      <c r="C1563" s="89"/>
      <c r="D1563" s="89"/>
      <c r="E1563" s="90"/>
      <c r="F1563" s="91"/>
      <c r="G1563" s="92"/>
      <c r="H1563" s="93"/>
      <c r="I1563" s="94"/>
      <c r="J1563" s="95"/>
      <c r="K1563" s="96"/>
      <c r="L1563" s="97"/>
      <c r="M1563" s="98"/>
      <c r="N1563" s="99"/>
      <c r="O1563" s="100"/>
      <c r="P1563" s="101"/>
      <c r="Q1563" s="97" t="n">
        <f aca="false">P1563*M1563</f>
        <v>0</v>
      </c>
      <c r="R1563" s="102"/>
      <c r="S1563" s="103"/>
      <c r="T1563" s="109"/>
      <c r="U1563" s="105" t="e">
        <f aca="false">IF(EXACT(O1563,Y1563),M1563,M1563*(1-'Расчет ПРЕДЗАКАЗ'!$D$10))</f>
        <v>#NAME?</v>
      </c>
      <c r="V1563" s="105" t="e">
        <f aca="false">P1563*U1563</f>
        <v>#NAME?</v>
      </c>
      <c r="W1563" s="105" t="e">
        <f aca="false">IF(EXACT(O1563,Y1563),M1563,M1563*(1-'Расчет Прайс'!$D$10))</f>
        <v>#NAME?</v>
      </c>
      <c r="X1563" s="105" t="e">
        <f aca="false">P1563*W1563</f>
        <v>#NAME?</v>
      </c>
      <c r="Y1563" s="106" t="s">
        <v>101</v>
      </c>
      <c r="Z1563" s="107" t="n">
        <f aca="false">IF(EXACT(O1563;Y1563);Q1563;0)</f>
        <v>0</v>
      </c>
      <c r="AA1563" s="107" t="n">
        <f aca="false">IF(Z1563=0;Q1563;0)</f>
        <v>0</v>
      </c>
      <c r="AB1563" s="108" t="e">
        <f aca="false">IF(U1563=0;"";L1563/U1563-1)</f>
        <v>#NAME?</v>
      </c>
      <c r="AC1563" s="108" t="e">
        <f aca="false">IF(W1563=0;"";L1563/W1563-1)</f>
        <v>#NAME?</v>
      </c>
    </row>
    <row collapsed="false" customFormat="false" customHeight="true" hidden="false" ht="50.1" outlineLevel="0" r="1564">
      <c r="A1564" s="88"/>
      <c r="B1564" s="88"/>
      <c r="C1564" s="89"/>
      <c r="D1564" s="89"/>
      <c r="E1564" s="90"/>
      <c r="F1564" s="91"/>
      <c r="G1564" s="92"/>
      <c r="H1564" s="93"/>
      <c r="I1564" s="94"/>
      <c r="J1564" s="95"/>
      <c r="K1564" s="96"/>
      <c r="L1564" s="97"/>
      <c r="M1564" s="98"/>
      <c r="N1564" s="99"/>
      <c r="O1564" s="100"/>
      <c r="P1564" s="101"/>
      <c r="Q1564" s="97" t="n">
        <f aca="false">P1564*M1564</f>
        <v>0</v>
      </c>
      <c r="R1564" s="102"/>
      <c r="S1564" s="103"/>
      <c r="T1564" s="109"/>
      <c r="U1564" s="105" t="e">
        <f aca="false">IF(EXACT(O1564,Y1564),M1564,M1564*(1-'Расчет ПРЕДЗАКАЗ'!$D$10))</f>
        <v>#NAME?</v>
      </c>
      <c r="V1564" s="105" t="e">
        <f aca="false">P1564*U1564</f>
        <v>#NAME?</v>
      </c>
      <c r="W1564" s="105" t="e">
        <f aca="false">IF(EXACT(O1564,Y1564),M1564,M1564*(1-'Расчет Прайс'!$D$10))</f>
        <v>#NAME?</v>
      </c>
      <c r="X1564" s="105" t="e">
        <f aca="false">P1564*W1564</f>
        <v>#NAME?</v>
      </c>
      <c r="Y1564" s="106" t="s">
        <v>101</v>
      </c>
      <c r="Z1564" s="107" t="n">
        <f aca="false">IF(EXACT(O1564;Y1564);Q1564;0)</f>
        <v>0</v>
      </c>
      <c r="AA1564" s="107" t="n">
        <f aca="false">IF(Z1564=0;Q1564;0)</f>
        <v>0</v>
      </c>
      <c r="AB1564" s="108" t="e">
        <f aca="false">IF(U1564=0;"";L1564/U1564-1)</f>
        <v>#NAME?</v>
      </c>
      <c r="AC1564" s="108" t="e">
        <f aca="false">IF(W1564=0;"";L1564/W1564-1)</f>
        <v>#NAME?</v>
      </c>
    </row>
    <row collapsed="false" customFormat="false" customHeight="true" hidden="false" ht="50.1" outlineLevel="0" r="1565">
      <c r="A1565" s="88"/>
      <c r="B1565" s="88"/>
      <c r="C1565" s="89"/>
      <c r="D1565" s="89"/>
      <c r="E1565" s="90"/>
      <c r="F1565" s="91"/>
      <c r="G1565" s="92"/>
      <c r="H1565" s="93"/>
      <c r="I1565" s="94"/>
      <c r="J1565" s="95"/>
      <c r="K1565" s="96"/>
      <c r="L1565" s="97"/>
      <c r="M1565" s="98"/>
      <c r="N1565" s="99"/>
      <c r="O1565" s="100"/>
      <c r="P1565" s="101"/>
      <c r="Q1565" s="97" t="n">
        <f aca="false">P1565*M1565</f>
        <v>0</v>
      </c>
      <c r="R1565" s="102"/>
      <c r="S1565" s="103"/>
      <c r="T1565" s="109"/>
      <c r="U1565" s="105" t="e">
        <f aca="false">IF(EXACT(O1565,Y1565),M1565,M1565*(1-'Расчет ПРЕДЗАКАЗ'!$D$10))</f>
        <v>#NAME?</v>
      </c>
      <c r="V1565" s="105" t="e">
        <f aca="false">P1565*U1565</f>
        <v>#NAME?</v>
      </c>
      <c r="W1565" s="105" t="e">
        <f aca="false">IF(EXACT(O1565,Y1565),M1565,M1565*(1-'Расчет Прайс'!$D$10))</f>
        <v>#NAME?</v>
      </c>
      <c r="X1565" s="105" t="e">
        <f aca="false">P1565*W1565</f>
        <v>#NAME?</v>
      </c>
      <c r="Y1565" s="106" t="s">
        <v>101</v>
      </c>
      <c r="Z1565" s="107" t="n">
        <f aca="false">IF(EXACT(O1565;Y1565);Q1565;0)</f>
        <v>0</v>
      </c>
      <c r="AA1565" s="107" t="n">
        <f aca="false">IF(Z1565=0;Q1565;0)</f>
        <v>0</v>
      </c>
      <c r="AB1565" s="108" t="e">
        <f aca="false">IF(U1565=0;"";L1565/U1565-1)</f>
        <v>#NAME?</v>
      </c>
      <c r="AC1565" s="108" t="e">
        <f aca="false">IF(W1565=0;"";L1565/W1565-1)</f>
        <v>#NAME?</v>
      </c>
    </row>
    <row collapsed="false" customFormat="false" customHeight="true" hidden="false" ht="50.1" outlineLevel="0" r="1566">
      <c r="A1566" s="88"/>
      <c r="B1566" s="88"/>
      <c r="C1566" s="89"/>
      <c r="D1566" s="89"/>
      <c r="E1566" s="90"/>
      <c r="F1566" s="91"/>
      <c r="G1566" s="92"/>
      <c r="H1566" s="93"/>
      <c r="I1566" s="94"/>
      <c r="J1566" s="95"/>
      <c r="K1566" s="96"/>
      <c r="L1566" s="97"/>
      <c r="M1566" s="98"/>
      <c r="N1566" s="99"/>
      <c r="O1566" s="100"/>
      <c r="P1566" s="101"/>
      <c r="Q1566" s="97" t="n">
        <f aca="false">P1566*M1566</f>
        <v>0</v>
      </c>
      <c r="R1566" s="102"/>
      <c r="S1566" s="103"/>
      <c r="T1566" s="109"/>
      <c r="U1566" s="105" t="e">
        <f aca="false">IF(EXACT(O1566,Y1566),M1566,M1566*(1-'Расчет ПРЕДЗАКАЗ'!$D$10))</f>
        <v>#NAME?</v>
      </c>
      <c r="V1566" s="105" t="e">
        <f aca="false">P1566*U1566</f>
        <v>#NAME?</v>
      </c>
      <c r="W1566" s="105" t="e">
        <f aca="false">IF(EXACT(O1566,Y1566),M1566,M1566*(1-'Расчет Прайс'!$D$10))</f>
        <v>#NAME?</v>
      </c>
      <c r="X1566" s="105" t="e">
        <f aca="false">P1566*W1566</f>
        <v>#NAME?</v>
      </c>
      <c r="Y1566" s="106" t="s">
        <v>101</v>
      </c>
      <c r="Z1566" s="107" t="n">
        <f aca="false">IF(EXACT(O1566;Y1566);Q1566;0)</f>
        <v>0</v>
      </c>
      <c r="AA1566" s="107" t="n">
        <f aca="false">IF(Z1566=0;Q1566;0)</f>
        <v>0</v>
      </c>
      <c r="AB1566" s="108" t="e">
        <f aca="false">IF(U1566=0;"";L1566/U1566-1)</f>
        <v>#NAME?</v>
      </c>
      <c r="AC1566" s="108" t="e">
        <f aca="false">IF(W1566=0;"";L1566/W1566-1)</f>
        <v>#NAME?</v>
      </c>
    </row>
    <row collapsed="false" customFormat="false" customHeight="true" hidden="false" ht="50.1" outlineLevel="0" r="1567">
      <c r="A1567" s="88"/>
      <c r="B1567" s="88"/>
      <c r="C1567" s="89"/>
      <c r="D1567" s="89"/>
      <c r="E1567" s="90"/>
      <c r="F1567" s="91"/>
      <c r="G1567" s="92"/>
      <c r="H1567" s="93"/>
      <c r="I1567" s="94"/>
      <c r="J1567" s="95"/>
      <c r="K1567" s="96"/>
      <c r="L1567" s="97"/>
      <c r="M1567" s="98"/>
      <c r="N1567" s="99"/>
      <c r="O1567" s="100"/>
      <c r="P1567" s="101"/>
      <c r="Q1567" s="97" t="n">
        <f aca="false">P1567*M1567</f>
        <v>0</v>
      </c>
      <c r="R1567" s="102"/>
      <c r="S1567" s="103"/>
      <c r="T1567" s="109"/>
      <c r="U1567" s="105" t="e">
        <f aca="false">IF(EXACT(O1567,Y1567),M1567,M1567*(1-'Расчет ПРЕДЗАКАЗ'!$D$10))</f>
        <v>#NAME?</v>
      </c>
      <c r="V1567" s="105" t="e">
        <f aca="false">P1567*U1567</f>
        <v>#NAME?</v>
      </c>
      <c r="W1567" s="105" t="e">
        <f aca="false">IF(EXACT(O1567,Y1567),M1567,M1567*(1-'Расчет Прайс'!$D$10))</f>
        <v>#NAME?</v>
      </c>
      <c r="X1567" s="105" t="e">
        <f aca="false">P1567*W1567</f>
        <v>#NAME?</v>
      </c>
      <c r="Y1567" s="106" t="s">
        <v>101</v>
      </c>
      <c r="Z1567" s="107" t="n">
        <f aca="false">IF(EXACT(O1567;Y1567);Q1567;0)</f>
        <v>0</v>
      </c>
      <c r="AA1567" s="107" t="n">
        <f aca="false">IF(Z1567=0;Q1567;0)</f>
        <v>0</v>
      </c>
      <c r="AB1567" s="108" t="e">
        <f aca="false">IF(U1567=0;"";L1567/U1567-1)</f>
        <v>#NAME?</v>
      </c>
      <c r="AC1567" s="108" t="e">
        <f aca="false">IF(W1567=0;"";L1567/W1567-1)</f>
        <v>#NAME?</v>
      </c>
    </row>
    <row collapsed="false" customFormat="false" customHeight="true" hidden="false" ht="50.1" outlineLevel="0" r="1568">
      <c r="A1568" s="88"/>
      <c r="B1568" s="88"/>
      <c r="C1568" s="89"/>
      <c r="D1568" s="89"/>
      <c r="E1568" s="90"/>
      <c r="F1568" s="91"/>
      <c r="G1568" s="92"/>
      <c r="H1568" s="93"/>
      <c r="I1568" s="94"/>
      <c r="J1568" s="95"/>
      <c r="K1568" s="96"/>
      <c r="L1568" s="97"/>
      <c r="M1568" s="98"/>
      <c r="N1568" s="99"/>
      <c r="O1568" s="100"/>
      <c r="P1568" s="101"/>
      <c r="Q1568" s="97" t="n">
        <f aca="false">P1568*M1568</f>
        <v>0</v>
      </c>
      <c r="R1568" s="102"/>
      <c r="S1568" s="103"/>
      <c r="T1568" s="109"/>
      <c r="U1568" s="105" t="e">
        <f aca="false">IF(EXACT(O1568,Y1568),M1568,M1568*(1-'Расчет ПРЕДЗАКАЗ'!$D$10))</f>
        <v>#NAME?</v>
      </c>
      <c r="V1568" s="105" t="e">
        <f aca="false">P1568*U1568</f>
        <v>#NAME?</v>
      </c>
      <c r="W1568" s="105" t="e">
        <f aca="false">IF(EXACT(O1568,Y1568),M1568,M1568*(1-'Расчет Прайс'!$D$10))</f>
        <v>#NAME?</v>
      </c>
      <c r="X1568" s="105" t="e">
        <f aca="false">P1568*W1568</f>
        <v>#NAME?</v>
      </c>
      <c r="Y1568" s="106" t="s">
        <v>101</v>
      </c>
      <c r="Z1568" s="107" t="n">
        <f aca="false">IF(EXACT(O1568;Y1568);Q1568;0)</f>
        <v>0</v>
      </c>
      <c r="AA1568" s="107" t="n">
        <f aca="false">IF(Z1568=0;Q1568;0)</f>
        <v>0</v>
      </c>
      <c r="AB1568" s="108" t="e">
        <f aca="false">IF(U1568=0;"";L1568/U1568-1)</f>
        <v>#NAME?</v>
      </c>
      <c r="AC1568" s="108" t="e">
        <f aca="false">IF(W1568=0;"";L1568/W1568-1)</f>
        <v>#NAME?</v>
      </c>
    </row>
    <row collapsed="false" customFormat="false" customHeight="true" hidden="false" ht="50.1" outlineLevel="0" r="1569">
      <c r="A1569" s="88"/>
      <c r="B1569" s="88"/>
      <c r="C1569" s="89"/>
      <c r="D1569" s="89"/>
      <c r="E1569" s="90"/>
      <c r="F1569" s="91"/>
      <c r="G1569" s="92"/>
      <c r="H1569" s="93"/>
      <c r="I1569" s="94"/>
      <c r="J1569" s="95"/>
      <c r="K1569" s="96"/>
      <c r="L1569" s="97"/>
      <c r="M1569" s="98"/>
      <c r="N1569" s="112"/>
      <c r="O1569" s="100"/>
      <c r="P1569" s="101"/>
      <c r="Q1569" s="97" t="n">
        <f aca="false">P1569*M1569</f>
        <v>0</v>
      </c>
      <c r="R1569" s="110"/>
      <c r="S1569" s="103"/>
      <c r="T1569" s="111"/>
      <c r="U1569" s="105" t="e">
        <f aca="false">IF(EXACT(O1569,Y1569),M1569,M1569*(1-'Расчет ПРЕДЗАКАЗ'!$D$10))</f>
        <v>#NAME?</v>
      </c>
      <c r="V1569" s="105" t="e">
        <f aca="false">P1569*U1569</f>
        <v>#NAME?</v>
      </c>
      <c r="W1569" s="105" t="e">
        <f aca="false">IF(EXACT(O1569,Y1569),M1569,M1569*(1-'Расчет Прайс'!$D$10))</f>
        <v>#NAME?</v>
      </c>
      <c r="X1569" s="105" t="e">
        <f aca="false">P1569*W1569</f>
        <v>#NAME?</v>
      </c>
      <c r="Y1569" s="106" t="s">
        <v>101</v>
      </c>
      <c r="Z1569" s="107" t="n">
        <f aca="false">IF(EXACT(O1569;Y1569);Q1569;0)</f>
        <v>0</v>
      </c>
      <c r="AA1569" s="107" t="n">
        <f aca="false">IF(Z1569=0;Q1569;0)</f>
        <v>0</v>
      </c>
      <c r="AB1569" s="108" t="e">
        <f aca="false">IF(U1569=0;"";L1569/U1569-1)</f>
        <v>#NAME?</v>
      </c>
      <c r="AC1569" s="108" t="e">
        <f aca="false">IF(W1569=0;"";L1569/W1569-1)</f>
        <v>#NAME?</v>
      </c>
    </row>
    <row collapsed="false" customFormat="false" customHeight="true" hidden="false" ht="50.1" outlineLevel="0" r="1570">
      <c r="A1570" s="88"/>
      <c r="B1570" s="88"/>
      <c r="C1570" s="89"/>
      <c r="D1570" s="89"/>
      <c r="E1570" s="90"/>
      <c r="F1570" s="91"/>
      <c r="G1570" s="92"/>
      <c r="H1570" s="93"/>
      <c r="I1570" s="94"/>
      <c r="J1570" s="95"/>
      <c r="K1570" s="96"/>
      <c r="L1570" s="97"/>
      <c r="M1570" s="98"/>
      <c r="N1570" s="112"/>
      <c r="O1570" s="100"/>
      <c r="P1570" s="101"/>
      <c r="Q1570" s="97" t="n">
        <f aca="false">P1570*M1570</f>
        <v>0</v>
      </c>
      <c r="R1570" s="110"/>
      <c r="S1570" s="103"/>
      <c r="T1570" s="111"/>
      <c r="U1570" s="105" t="e">
        <f aca="false">IF(EXACT(O1570,Y1570),M1570,M1570*(1-'Расчет ПРЕДЗАКАЗ'!$D$10))</f>
        <v>#NAME?</v>
      </c>
      <c r="V1570" s="105" t="e">
        <f aca="false">P1570*U1570</f>
        <v>#NAME?</v>
      </c>
      <c r="W1570" s="105" t="e">
        <f aca="false">IF(EXACT(O1570,Y1570),M1570,M1570*(1-'Расчет Прайс'!$D$10))</f>
        <v>#NAME?</v>
      </c>
      <c r="X1570" s="105" t="e">
        <f aca="false">P1570*W1570</f>
        <v>#NAME?</v>
      </c>
      <c r="Y1570" s="106" t="s">
        <v>101</v>
      </c>
      <c r="Z1570" s="107" t="n">
        <f aca="false">IF(EXACT(O1570;Y1570);Q1570;0)</f>
        <v>0</v>
      </c>
      <c r="AA1570" s="107" t="n">
        <f aca="false">IF(Z1570=0;Q1570;0)</f>
        <v>0</v>
      </c>
      <c r="AB1570" s="108" t="e">
        <f aca="false">IF(U1570=0;"";L1570/U1570-1)</f>
        <v>#NAME?</v>
      </c>
      <c r="AC1570" s="108" t="e">
        <f aca="false">IF(W1570=0;"";L1570/W1570-1)</f>
        <v>#NAME?</v>
      </c>
    </row>
    <row collapsed="false" customFormat="false" customHeight="true" hidden="false" ht="50.1" outlineLevel="0" r="1571">
      <c r="A1571" s="88"/>
      <c r="B1571" s="88"/>
      <c r="C1571" s="89"/>
      <c r="D1571" s="89"/>
      <c r="E1571" s="90"/>
      <c r="F1571" s="91"/>
      <c r="G1571" s="92"/>
      <c r="H1571" s="93"/>
      <c r="I1571" s="94"/>
      <c r="J1571" s="95"/>
      <c r="K1571" s="96"/>
      <c r="L1571" s="97"/>
      <c r="M1571" s="98"/>
      <c r="N1571" s="110"/>
      <c r="O1571" s="100"/>
      <c r="P1571" s="101"/>
      <c r="Q1571" s="97" t="n">
        <f aca="false">P1571*M1571</f>
        <v>0</v>
      </c>
      <c r="R1571" s="110"/>
      <c r="S1571" s="103"/>
      <c r="T1571" s="111"/>
      <c r="U1571" s="105" t="e">
        <f aca="false">IF(EXACT(O1571,Y1571),M1571,M1571*(1-'Расчет ПРЕДЗАКАЗ'!$D$10))</f>
        <v>#NAME?</v>
      </c>
      <c r="V1571" s="105" t="e">
        <f aca="false">P1571*U1571</f>
        <v>#NAME?</v>
      </c>
      <c r="W1571" s="105" t="e">
        <f aca="false">IF(EXACT(O1571,Y1571),M1571,M1571*(1-'Расчет Прайс'!$D$10))</f>
        <v>#NAME?</v>
      </c>
      <c r="X1571" s="105" t="e">
        <f aca="false">P1571*W1571</f>
        <v>#NAME?</v>
      </c>
      <c r="Y1571" s="106" t="s">
        <v>101</v>
      </c>
      <c r="Z1571" s="107" t="n">
        <f aca="false">IF(EXACT(O1571;Y1571);Q1571;0)</f>
        <v>0</v>
      </c>
      <c r="AA1571" s="107" t="n">
        <f aca="false">IF(Z1571=0;Q1571;0)</f>
        <v>0</v>
      </c>
      <c r="AB1571" s="108" t="e">
        <f aca="false">IF(U1571=0;"";L1571/U1571-1)</f>
        <v>#NAME?</v>
      </c>
      <c r="AC1571" s="108" t="e">
        <f aca="false">IF(W1571=0;"";L1571/W1571-1)</f>
        <v>#NAME?</v>
      </c>
    </row>
    <row collapsed="false" customFormat="false" customHeight="true" hidden="false" ht="50.1" outlineLevel="0" r="1572">
      <c r="A1572" s="88"/>
      <c r="B1572" s="88"/>
      <c r="C1572" s="89"/>
      <c r="D1572" s="89"/>
      <c r="E1572" s="90"/>
      <c r="F1572" s="91"/>
      <c r="G1572" s="92"/>
      <c r="H1572" s="93"/>
      <c r="I1572" s="94"/>
      <c r="J1572" s="95"/>
      <c r="K1572" s="96"/>
      <c r="L1572" s="97"/>
      <c r="M1572" s="98"/>
      <c r="N1572" s="110"/>
      <c r="O1572" s="100"/>
      <c r="P1572" s="101"/>
      <c r="Q1572" s="97" t="n">
        <f aca="false">P1572*M1572</f>
        <v>0</v>
      </c>
      <c r="R1572" s="110"/>
      <c r="S1572" s="103"/>
      <c r="T1572" s="111"/>
      <c r="U1572" s="105" t="e">
        <f aca="false">IF(EXACT(O1572,Y1572),M1572,M1572*(1-'Расчет ПРЕДЗАКАЗ'!$D$10))</f>
        <v>#NAME?</v>
      </c>
      <c r="V1572" s="105" t="e">
        <f aca="false">P1572*U1572</f>
        <v>#NAME?</v>
      </c>
      <c r="W1572" s="105" t="e">
        <f aca="false">IF(EXACT(O1572,Y1572),M1572,M1572*(1-'Расчет Прайс'!$D$10))</f>
        <v>#NAME?</v>
      </c>
      <c r="X1572" s="105" t="e">
        <f aca="false">P1572*W1572</f>
        <v>#NAME?</v>
      </c>
      <c r="Y1572" s="106" t="s">
        <v>101</v>
      </c>
      <c r="Z1572" s="107" t="n">
        <f aca="false">IF(EXACT(O1572;Y1572);Q1572;0)</f>
        <v>0</v>
      </c>
      <c r="AA1572" s="107" t="n">
        <f aca="false">IF(Z1572=0;Q1572;0)</f>
        <v>0</v>
      </c>
      <c r="AB1572" s="108" t="e">
        <f aca="false">IF(U1572=0;"";L1572/U1572-1)</f>
        <v>#NAME?</v>
      </c>
      <c r="AC1572" s="108" t="e">
        <f aca="false">IF(W1572=0;"";L1572/W1572-1)</f>
        <v>#NAME?</v>
      </c>
    </row>
    <row collapsed="false" customFormat="false" customHeight="true" hidden="false" ht="50.1" outlineLevel="0" r="1573">
      <c r="A1573" s="88"/>
      <c r="B1573" s="88"/>
      <c r="C1573" s="89"/>
      <c r="D1573" s="89"/>
      <c r="E1573" s="90"/>
      <c r="F1573" s="91"/>
      <c r="G1573" s="92"/>
      <c r="H1573" s="93"/>
      <c r="I1573" s="94"/>
      <c r="J1573" s="95"/>
      <c r="K1573" s="96"/>
      <c r="L1573" s="97"/>
      <c r="M1573" s="98"/>
      <c r="N1573" s="110"/>
      <c r="O1573" s="100"/>
      <c r="P1573" s="101"/>
      <c r="Q1573" s="97" t="n">
        <f aca="false">P1573*M1573</f>
        <v>0</v>
      </c>
      <c r="R1573" s="110"/>
      <c r="S1573" s="103"/>
      <c r="T1573" s="111"/>
      <c r="U1573" s="105" t="e">
        <f aca="false">IF(EXACT(O1573,Y1573),M1573,M1573*(1-'Расчет ПРЕДЗАКАЗ'!$D$10))</f>
        <v>#NAME?</v>
      </c>
      <c r="V1573" s="105" t="e">
        <f aca="false">P1573*U1573</f>
        <v>#NAME?</v>
      </c>
      <c r="W1573" s="105" t="e">
        <f aca="false">IF(EXACT(O1573,Y1573),M1573,M1573*(1-'Расчет Прайс'!$D$10))</f>
        <v>#NAME?</v>
      </c>
      <c r="X1573" s="105" t="e">
        <f aca="false">P1573*W1573</f>
        <v>#NAME?</v>
      </c>
      <c r="Y1573" s="106" t="s">
        <v>101</v>
      </c>
      <c r="Z1573" s="107" t="n">
        <f aca="false">IF(EXACT(O1573;Y1573);Q1573;0)</f>
        <v>0</v>
      </c>
      <c r="AA1573" s="107" t="n">
        <f aca="false">IF(Z1573=0;Q1573;0)</f>
        <v>0</v>
      </c>
      <c r="AB1573" s="108" t="e">
        <f aca="false">IF(U1573=0;"";L1573/U1573-1)</f>
        <v>#NAME?</v>
      </c>
      <c r="AC1573" s="108" t="e">
        <f aca="false">IF(W1573=0;"";L1573/W1573-1)</f>
        <v>#NAME?</v>
      </c>
    </row>
    <row collapsed="false" customFormat="false" customHeight="true" hidden="false" ht="50.1" outlineLevel="0" r="1574">
      <c r="A1574" s="88"/>
      <c r="B1574" s="88"/>
      <c r="C1574" s="89"/>
      <c r="D1574" s="89"/>
      <c r="E1574" s="90"/>
      <c r="F1574" s="91"/>
      <c r="G1574" s="92"/>
      <c r="H1574" s="93"/>
      <c r="I1574" s="94"/>
      <c r="J1574" s="95"/>
      <c r="K1574" s="96"/>
      <c r="L1574" s="97"/>
      <c r="M1574" s="98"/>
      <c r="N1574" s="110"/>
      <c r="O1574" s="100"/>
      <c r="P1574" s="101"/>
      <c r="Q1574" s="97" t="n">
        <f aca="false">P1574*M1574</f>
        <v>0</v>
      </c>
      <c r="R1574" s="110"/>
      <c r="S1574" s="103"/>
      <c r="T1574" s="111"/>
      <c r="U1574" s="105" t="e">
        <f aca="false">IF(EXACT(O1574,Y1574),M1574,M1574*(1-'Расчет ПРЕДЗАКАЗ'!$D$10))</f>
        <v>#NAME?</v>
      </c>
      <c r="V1574" s="105" t="e">
        <f aca="false">P1574*U1574</f>
        <v>#NAME?</v>
      </c>
      <c r="W1574" s="105" t="e">
        <f aca="false">IF(EXACT(O1574,Y1574),M1574,M1574*(1-'Расчет Прайс'!$D$10))</f>
        <v>#NAME?</v>
      </c>
      <c r="X1574" s="105" t="e">
        <f aca="false">P1574*W1574</f>
        <v>#NAME?</v>
      </c>
      <c r="Y1574" s="106" t="s">
        <v>101</v>
      </c>
      <c r="Z1574" s="107" t="n">
        <f aca="false">IF(EXACT(O1574;Y1574);Q1574;0)</f>
        <v>0</v>
      </c>
      <c r="AA1574" s="107" t="n">
        <f aca="false">IF(Z1574=0;Q1574;0)</f>
        <v>0</v>
      </c>
      <c r="AB1574" s="108" t="e">
        <f aca="false">IF(U1574=0;"";L1574/U1574-1)</f>
        <v>#NAME?</v>
      </c>
      <c r="AC1574" s="108" t="e">
        <f aca="false">IF(W1574=0;"";L1574/W1574-1)</f>
        <v>#NAME?</v>
      </c>
    </row>
    <row collapsed="false" customFormat="false" customHeight="true" hidden="false" ht="11.25" outlineLevel="0" r="1575"/>
    <row collapsed="false" customFormat="false" customHeight="true" hidden="false" ht="50.1" outlineLevel="0" r="1576">
      <c r="A1576" s="88" t="n">
        <v>261</v>
      </c>
      <c r="B1576" s="88" t="s">
        <v>988</v>
      </c>
      <c r="C1576" s="89" t="s">
        <v>989</v>
      </c>
      <c r="D1576" s="89" t="s">
        <v>93</v>
      </c>
      <c r="E1576" s="90" t="s">
        <v>93</v>
      </c>
      <c r="F1576" s="91" t="s">
        <v>967</v>
      </c>
      <c r="G1576" s="92" t="s">
        <v>840</v>
      </c>
      <c r="H1576" s="93" t="s">
        <v>962</v>
      </c>
      <c r="I1576" s="94" t="s">
        <v>963</v>
      </c>
      <c r="J1576" s="95" t="s">
        <v>98</v>
      </c>
      <c r="K1576" s="96" t="s">
        <v>947</v>
      </c>
      <c r="L1576" s="97" t="n">
        <v>1650</v>
      </c>
      <c r="M1576" s="98" t="n">
        <v>1034</v>
      </c>
      <c r="N1576" s="99" t="s">
        <v>990</v>
      </c>
      <c r="O1576" s="100"/>
      <c r="P1576" s="101"/>
      <c r="Q1576" s="97" t="n">
        <f aca="false">P1576*M1576</f>
        <v>0</v>
      </c>
      <c r="R1576" s="102"/>
      <c r="S1576" s="103" t="n">
        <v>3</v>
      </c>
      <c r="T1576" s="104"/>
      <c r="U1576" s="105" t="e">
        <f aca="false">IF(EXACT(O1576,Y1576),M1576,M1576*(1-'Расчет ПРЕДЗАКАЗ'!$D$10))</f>
        <v>#NAME?</v>
      </c>
      <c r="V1576" s="105" t="e">
        <f aca="false">P1576*U1576</f>
        <v>#NAME?</v>
      </c>
      <c r="W1576" s="105" t="e">
        <f aca="false">IF(EXACT(O1576,Y1576),M1576,M1576*(1-'Расчет Прайс'!$D$10))</f>
        <v>#NAME?</v>
      </c>
      <c r="X1576" s="105" t="e">
        <f aca="false">P1576*W1576</f>
        <v>#NAME?</v>
      </c>
      <c r="Y1576" s="106" t="s">
        <v>101</v>
      </c>
      <c r="Z1576" s="107" t="n">
        <f aca="false">IF(EXACT(O1576;Y1576);Q1576;0)</f>
        <v>0</v>
      </c>
      <c r="AA1576" s="107" t="n">
        <f aca="false">IF(Z1576=0;Q1576;0)</f>
        <v>0</v>
      </c>
      <c r="AB1576" s="108" t="e">
        <f aca="false">IF(U1576=0,"",L1576/U1576-1)</f>
        <v>#NAME?</v>
      </c>
      <c r="AC1576" s="108" t="e">
        <f aca="false">IF(W1576=0,"",L1576/W1576-1)</f>
        <v>#NAME?</v>
      </c>
    </row>
    <row collapsed="false" customFormat="false" customHeight="true" hidden="false" ht="50.1" outlineLevel="0" r="1577">
      <c r="A1577" s="88"/>
      <c r="B1577" s="88"/>
      <c r="C1577" s="89"/>
      <c r="D1577" s="89"/>
      <c r="E1577" s="90"/>
      <c r="F1577" s="91"/>
      <c r="G1577" s="92"/>
      <c r="H1577" s="93"/>
      <c r="I1577" s="94"/>
      <c r="J1577" s="95"/>
      <c r="K1577" s="96"/>
      <c r="L1577" s="97"/>
      <c r="M1577" s="98"/>
      <c r="N1577" s="99"/>
      <c r="O1577" s="100"/>
      <c r="P1577" s="101"/>
      <c r="Q1577" s="97" t="n">
        <f aca="false">P1577*M1577</f>
        <v>0</v>
      </c>
      <c r="R1577" s="102"/>
      <c r="S1577" s="103"/>
      <c r="T1577" s="109"/>
      <c r="U1577" s="105" t="e">
        <f aca="false">IF(EXACT(O1577,Y1577),M1577,M1577*(1-'Расчет ПРЕДЗАКАЗ'!$D$10))</f>
        <v>#NAME?</v>
      </c>
      <c r="V1577" s="105" t="e">
        <f aca="false">P1577*U1577</f>
        <v>#NAME?</v>
      </c>
      <c r="W1577" s="105" t="e">
        <f aca="false">IF(EXACT(O1577,Y1577),M1577,M1577*(1-'Расчет Прайс'!$D$10))</f>
        <v>#NAME?</v>
      </c>
      <c r="X1577" s="105" t="e">
        <f aca="false">P1577*W1577</f>
        <v>#NAME?</v>
      </c>
      <c r="Y1577" s="106" t="s">
        <v>101</v>
      </c>
      <c r="Z1577" s="107" t="n">
        <f aca="false">IF(EXACT(O1577;Y1577);Q1577;0)</f>
        <v>0</v>
      </c>
      <c r="AA1577" s="107" t="n">
        <f aca="false">IF(Z1577=0;Q1577;0)</f>
        <v>0</v>
      </c>
      <c r="AB1577" s="108" t="e">
        <f aca="false">IF(U1577=0;"";L1577/U1577-1)</f>
        <v>#NAME?</v>
      </c>
      <c r="AC1577" s="108" t="e">
        <f aca="false">IF(W1577=0;"";L1577/W1577-1)</f>
        <v>#NAME?</v>
      </c>
    </row>
    <row collapsed="false" customFormat="false" customHeight="true" hidden="false" ht="50.1" outlineLevel="0" r="1578">
      <c r="A1578" s="88"/>
      <c r="B1578" s="88"/>
      <c r="C1578" s="89"/>
      <c r="D1578" s="89"/>
      <c r="E1578" s="90"/>
      <c r="F1578" s="91"/>
      <c r="G1578" s="92"/>
      <c r="H1578" s="93"/>
      <c r="I1578" s="94"/>
      <c r="J1578" s="95"/>
      <c r="K1578" s="96"/>
      <c r="L1578" s="97"/>
      <c r="M1578" s="98"/>
      <c r="N1578" s="99"/>
      <c r="O1578" s="100"/>
      <c r="P1578" s="101"/>
      <c r="Q1578" s="97" t="n">
        <f aca="false">P1578*M1578</f>
        <v>0</v>
      </c>
      <c r="R1578" s="102"/>
      <c r="S1578" s="103"/>
      <c r="T1578" s="109"/>
      <c r="U1578" s="105" t="e">
        <f aca="false">IF(EXACT(O1578,Y1578),M1578,M1578*(1-'Расчет ПРЕДЗАКАЗ'!$D$10))</f>
        <v>#NAME?</v>
      </c>
      <c r="V1578" s="105" t="e">
        <f aca="false">P1578*U1578</f>
        <v>#NAME?</v>
      </c>
      <c r="W1578" s="105" t="e">
        <f aca="false">IF(EXACT(O1578,Y1578),M1578,M1578*(1-'Расчет Прайс'!$D$10))</f>
        <v>#NAME?</v>
      </c>
      <c r="X1578" s="105" t="e">
        <f aca="false">P1578*W1578</f>
        <v>#NAME?</v>
      </c>
      <c r="Y1578" s="106" t="s">
        <v>101</v>
      </c>
      <c r="Z1578" s="107" t="n">
        <f aca="false">IF(EXACT(O1578;Y1578);Q1578;0)</f>
        <v>0</v>
      </c>
      <c r="AA1578" s="107" t="n">
        <f aca="false">IF(Z1578=0;Q1578;0)</f>
        <v>0</v>
      </c>
      <c r="AB1578" s="108" t="e">
        <f aca="false">IF(U1578=0;"";L1578/U1578-1)</f>
        <v>#NAME?</v>
      </c>
      <c r="AC1578" s="108" t="e">
        <f aca="false">IF(W1578=0;"";L1578/W1578-1)</f>
        <v>#NAME?</v>
      </c>
    </row>
    <row collapsed="false" customFormat="false" customHeight="true" hidden="false" ht="50.1" outlineLevel="0" r="1579">
      <c r="A1579" s="88"/>
      <c r="B1579" s="88"/>
      <c r="C1579" s="89"/>
      <c r="D1579" s="89"/>
      <c r="E1579" s="90"/>
      <c r="F1579" s="91"/>
      <c r="G1579" s="92"/>
      <c r="H1579" s="93"/>
      <c r="I1579" s="94"/>
      <c r="J1579" s="95"/>
      <c r="K1579" s="96"/>
      <c r="L1579" s="97"/>
      <c r="M1579" s="98"/>
      <c r="N1579" s="99"/>
      <c r="O1579" s="100"/>
      <c r="P1579" s="101"/>
      <c r="Q1579" s="97" t="n">
        <f aca="false">P1579*M1579</f>
        <v>0</v>
      </c>
      <c r="R1579" s="102"/>
      <c r="S1579" s="103"/>
      <c r="T1579" s="109"/>
      <c r="U1579" s="105" t="e">
        <f aca="false">IF(EXACT(O1579,Y1579),M1579,M1579*(1-'Расчет ПРЕДЗАКАЗ'!$D$10))</f>
        <v>#NAME?</v>
      </c>
      <c r="V1579" s="105" t="e">
        <f aca="false">P1579*U1579</f>
        <v>#NAME?</v>
      </c>
      <c r="W1579" s="105" t="e">
        <f aca="false">IF(EXACT(O1579,Y1579),M1579,M1579*(1-'Расчет Прайс'!$D$10))</f>
        <v>#NAME?</v>
      </c>
      <c r="X1579" s="105" t="e">
        <f aca="false">P1579*W1579</f>
        <v>#NAME?</v>
      </c>
      <c r="Y1579" s="106" t="s">
        <v>101</v>
      </c>
      <c r="Z1579" s="107" t="n">
        <f aca="false">IF(EXACT(O1579;Y1579);Q1579;0)</f>
        <v>0</v>
      </c>
      <c r="AA1579" s="107" t="n">
        <f aca="false">IF(Z1579=0;Q1579;0)</f>
        <v>0</v>
      </c>
      <c r="AB1579" s="108" t="e">
        <f aca="false">IF(U1579=0;"";L1579/U1579-1)</f>
        <v>#NAME?</v>
      </c>
      <c r="AC1579" s="108" t="e">
        <f aca="false">IF(W1579=0;"";L1579/W1579-1)</f>
        <v>#NAME?</v>
      </c>
    </row>
    <row collapsed="false" customFormat="false" customHeight="true" hidden="false" ht="50.1" outlineLevel="0" r="1580">
      <c r="A1580" s="88"/>
      <c r="B1580" s="88"/>
      <c r="C1580" s="89"/>
      <c r="D1580" s="89"/>
      <c r="E1580" s="90"/>
      <c r="F1580" s="91"/>
      <c r="G1580" s="92"/>
      <c r="H1580" s="93"/>
      <c r="I1580" s="94"/>
      <c r="J1580" s="95"/>
      <c r="K1580" s="96"/>
      <c r="L1580" s="97"/>
      <c r="M1580" s="98"/>
      <c r="N1580" s="99"/>
      <c r="O1580" s="100"/>
      <c r="P1580" s="101"/>
      <c r="Q1580" s="97" t="n">
        <f aca="false">P1580*M1580</f>
        <v>0</v>
      </c>
      <c r="R1580" s="102"/>
      <c r="S1580" s="103"/>
      <c r="T1580" s="109"/>
      <c r="U1580" s="105" t="e">
        <f aca="false">IF(EXACT(O1580,Y1580),M1580,M1580*(1-'Расчет ПРЕДЗАКАЗ'!$D$10))</f>
        <v>#NAME?</v>
      </c>
      <c r="V1580" s="105" t="e">
        <f aca="false">P1580*U1580</f>
        <v>#NAME?</v>
      </c>
      <c r="W1580" s="105" t="e">
        <f aca="false">IF(EXACT(O1580,Y1580),M1580,M1580*(1-'Расчет Прайс'!$D$10))</f>
        <v>#NAME?</v>
      </c>
      <c r="X1580" s="105" t="e">
        <f aca="false">P1580*W1580</f>
        <v>#NAME?</v>
      </c>
      <c r="Y1580" s="106" t="s">
        <v>101</v>
      </c>
      <c r="Z1580" s="107" t="n">
        <f aca="false">IF(EXACT(O1580;Y1580);Q1580;0)</f>
        <v>0</v>
      </c>
      <c r="AA1580" s="107" t="n">
        <f aca="false">IF(Z1580=0;Q1580;0)</f>
        <v>0</v>
      </c>
      <c r="AB1580" s="108" t="e">
        <f aca="false">IF(U1580=0;"";L1580/U1580-1)</f>
        <v>#NAME?</v>
      </c>
      <c r="AC1580" s="108" t="e">
        <f aca="false">IF(W1580=0;"";L1580/W1580-1)</f>
        <v>#NAME?</v>
      </c>
    </row>
    <row collapsed="false" customFormat="false" customHeight="true" hidden="false" ht="50.1" outlineLevel="0" r="1581">
      <c r="A1581" s="88"/>
      <c r="B1581" s="88"/>
      <c r="C1581" s="89"/>
      <c r="D1581" s="89"/>
      <c r="E1581" s="90"/>
      <c r="F1581" s="91"/>
      <c r="G1581" s="92"/>
      <c r="H1581" s="93"/>
      <c r="I1581" s="94"/>
      <c r="J1581" s="95"/>
      <c r="K1581" s="96"/>
      <c r="L1581" s="97"/>
      <c r="M1581" s="98"/>
      <c r="N1581" s="99"/>
      <c r="O1581" s="100"/>
      <c r="P1581" s="101"/>
      <c r="Q1581" s="97" t="n">
        <f aca="false">P1581*M1581</f>
        <v>0</v>
      </c>
      <c r="R1581" s="102"/>
      <c r="S1581" s="103"/>
      <c r="T1581" s="109"/>
      <c r="U1581" s="105" t="e">
        <f aca="false">IF(EXACT(O1581,Y1581),M1581,M1581*(1-'Расчет ПРЕДЗАКАЗ'!$D$10))</f>
        <v>#NAME?</v>
      </c>
      <c r="V1581" s="105" t="e">
        <f aca="false">P1581*U1581</f>
        <v>#NAME?</v>
      </c>
      <c r="W1581" s="105" t="e">
        <f aca="false">IF(EXACT(O1581,Y1581),M1581,M1581*(1-'Расчет Прайс'!$D$10))</f>
        <v>#NAME?</v>
      </c>
      <c r="X1581" s="105" t="e">
        <f aca="false">P1581*W1581</f>
        <v>#NAME?</v>
      </c>
      <c r="Y1581" s="106" t="s">
        <v>101</v>
      </c>
      <c r="Z1581" s="107" t="n">
        <f aca="false">IF(EXACT(O1581;Y1581);Q1581;0)</f>
        <v>0</v>
      </c>
      <c r="AA1581" s="107" t="n">
        <f aca="false">IF(Z1581=0;Q1581;0)</f>
        <v>0</v>
      </c>
      <c r="AB1581" s="108" t="e">
        <f aca="false">IF(U1581=0;"";L1581/U1581-1)</f>
        <v>#NAME?</v>
      </c>
      <c r="AC1581" s="108" t="e">
        <f aca="false">IF(W1581=0;"";L1581/W1581-1)</f>
        <v>#NAME?</v>
      </c>
    </row>
    <row collapsed="false" customFormat="false" customHeight="true" hidden="false" ht="50.1" outlineLevel="0" r="1582">
      <c r="A1582" s="88"/>
      <c r="B1582" s="88"/>
      <c r="C1582" s="89"/>
      <c r="D1582" s="89"/>
      <c r="E1582" s="90"/>
      <c r="F1582" s="91"/>
      <c r="G1582" s="92"/>
      <c r="H1582" s="93"/>
      <c r="I1582" s="94"/>
      <c r="J1582" s="95"/>
      <c r="K1582" s="96"/>
      <c r="L1582" s="97"/>
      <c r="M1582" s="98"/>
      <c r="N1582" s="99"/>
      <c r="O1582" s="100"/>
      <c r="P1582" s="101"/>
      <c r="Q1582" s="97" t="n">
        <f aca="false">P1582*M1582</f>
        <v>0</v>
      </c>
      <c r="R1582" s="102"/>
      <c r="S1582" s="103"/>
      <c r="T1582" s="109"/>
      <c r="U1582" s="105" t="e">
        <f aca="false">IF(EXACT(O1582,Y1582),M1582,M1582*(1-'Расчет ПРЕДЗАКАЗ'!$D$10))</f>
        <v>#NAME?</v>
      </c>
      <c r="V1582" s="105" t="e">
        <f aca="false">P1582*U1582</f>
        <v>#NAME?</v>
      </c>
      <c r="W1582" s="105" t="e">
        <f aca="false">IF(EXACT(O1582,Y1582),M1582,M1582*(1-'Расчет Прайс'!$D$10))</f>
        <v>#NAME?</v>
      </c>
      <c r="X1582" s="105" t="e">
        <f aca="false">P1582*W1582</f>
        <v>#NAME?</v>
      </c>
      <c r="Y1582" s="106" t="s">
        <v>101</v>
      </c>
      <c r="Z1582" s="107" t="n">
        <f aca="false">IF(EXACT(O1582;Y1582);Q1582;0)</f>
        <v>0</v>
      </c>
      <c r="AA1582" s="107" t="n">
        <f aca="false">IF(Z1582=0;Q1582;0)</f>
        <v>0</v>
      </c>
      <c r="AB1582" s="108" t="e">
        <f aca="false">IF(U1582=0;"";L1582/U1582-1)</f>
        <v>#NAME?</v>
      </c>
      <c r="AC1582" s="108" t="e">
        <f aca="false">IF(W1582=0;"";L1582/W1582-1)</f>
        <v>#NAME?</v>
      </c>
    </row>
    <row collapsed="false" customFormat="false" customHeight="true" hidden="false" ht="50.1" outlineLevel="0" r="1583">
      <c r="A1583" s="88"/>
      <c r="B1583" s="88"/>
      <c r="C1583" s="89"/>
      <c r="D1583" s="89"/>
      <c r="E1583" s="90"/>
      <c r="F1583" s="91"/>
      <c r="G1583" s="92"/>
      <c r="H1583" s="93"/>
      <c r="I1583" s="94"/>
      <c r="J1583" s="95"/>
      <c r="K1583" s="96"/>
      <c r="L1583" s="97"/>
      <c r="M1583" s="98"/>
      <c r="N1583" s="99"/>
      <c r="O1583" s="100"/>
      <c r="P1583" s="101"/>
      <c r="Q1583" s="97" t="n">
        <f aca="false">P1583*M1583</f>
        <v>0</v>
      </c>
      <c r="R1583" s="102"/>
      <c r="S1583" s="103"/>
      <c r="T1583" s="109"/>
      <c r="U1583" s="105" t="e">
        <f aca="false">IF(EXACT(O1583,Y1583),M1583,M1583*(1-'Расчет ПРЕДЗАКАЗ'!$D$10))</f>
        <v>#NAME?</v>
      </c>
      <c r="V1583" s="105" t="e">
        <f aca="false">P1583*U1583</f>
        <v>#NAME?</v>
      </c>
      <c r="W1583" s="105" t="e">
        <f aca="false">IF(EXACT(O1583,Y1583),M1583,M1583*(1-'Расчет Прайс'!$D$10))</f>
        <v>#NAME?</v>
      </c>
      <c r="X1583" s="105" t="e">
        <f aca="false">P1583*W1583</f>
        <v>#NAME?</v>
      </c>
      <c r="Y1583" s="106" t="s">
        <v>101</v>
      </c>
      <c r="Z1583" s="107" t="n">
        <f aca="false">IF(EXACT(O1583;Y1583);Q1583;0)</f>
        <v>0</v>
      </c>
      <c r="AA1583" s="107" t="n">
        <f aca="false">IF(Z1583=0;Q1583;0)</f>
        <v>0</v>
      </c>
      <c r="AB1583" s="108" t="e">
        <f aca="false">IF(U1583=0;"";L1583/U1583-1)</f>
        <v>#NAME?</v>
      </c>
      <c r="AC1583" s="108" t="e">
        <f aca="false">IF(W1583=0;"";L1583/W1583-1)</f>
        <v>#NAME?</v>
      </c>
    </row>
    <row collapsed="false" customFormat="false" customHeight="true" hidden="false" ht="50.1" outlineLevel="0" r="1584">
      <c r="A1584" s="88"/>
      <c r="B1584" s="88"/>
      <c r="C1584" s="89"/>
      <c r="D1584" s="89"/>
      <c r="E1584" s="90"/>
      <c r="F1584" s="91"/>
      <c r="G1584" s="92"/>
      <c r="H1584" s="93"/>
      <c r="I1584" s="94"/>
      <c r="J1584" s="95"/>
      <c r="K1584" s="96"/>
      <c r="L1584" s="97"/>
      <c r="M1584" s="98"/>
      <c r="N1584" s="99"/>
      <c r="O1584" s="100"/>
      <c r="P1584" s="101"/>
      <c r="Q1584" s="97" t="n">
        <f aca="false">P1584*M1584</f>
        <v>0</v>
      </c>
      <c r="R1584" s="102"/>
      <c r="S1584" s="103"/>
      <c r="T1584" s="109"/>
      <c r="U1584" s="105" t="e">
        <f aca="false">IF(EXACT(O1584,Y1584),M1584,M1584*(1-'Расчет ПРЕДЗАКАЗ'!$D$10))</f>
        <v>#NAME?</v>
      </c>
      <c r="V1584" s="105" t="e">
        <f aca="false">P1584*U1584</f>
        <v>#NAME?</v>
      </c>
      <c r="W1584" s="105" t="e">
        <f aca="false">IF(EXACT(O1584,Y1584),M1584,M1584*(1-'Расчет Прайс'!$D$10))</f>
        <v>#NAME?</v>
      </c>
      <c r="X1584" s="105" t="e">
        <f aca="false">P1584*W1584</f>
        <v>#NAME?</v>
      </c>
      <c r="Y1584" s="106" t="s">
        <v>101</v>
      </c>
      <c r="Z1584" s="107" t="n">
        <f aca="false">IF(EXACT(O1584;Y1584);Q1584;0)</f>
        <v>0</v>
      </c>
      <c r="AA1584" s="107" t="n">
        <f aca="false">IF(Z1584=0;Q1584;0)</f>
        <v>0</v>
      </c>
      <c r="AB1584" s="108" t="e">
        <f aca="false">IF(U1584=0;"";L1584/U1584-1)</f>
        <v>#NAME?</v>
      </c>
      <c r="AC1584" s="108" t="e">
        <f aca="false">IF(W1584=0;"";L1584/W1584-1)</f>
        <v>#NAME?</v>
      </c>
    </row>
    <row collapsed="false" customFormat="false" customHeight="true" hidden="false" ht="50.1" outlineLevel="0" r="1585">
      <c r="A1585" s="88"/>
      <c r="B1585" s="88"/>
      <c r="C1585" s="89"/>
      <c r="D1585" s="89"/>
      <c r="E1585" s="90"/>
      <c r="F1585" s="91"/>
      <c r="G1585" s="92"/>
      <c r="H1585" s="93"/>
      <c r="I1585" s="94"/>
      <c r="J1585" s="95"/>
      <c r="K1585" s="96"/>
      <c r="L1585" s="97"/>
      <c r="M1585" s="98"/>
      <c r="N1585" s="112"/>
      <c r="O1585" s="100"/>
      <c r="P1585" s="101"/>
      <c r="Q1585" s="97" t="n">
        <f aca="false">P1585*M1585</f>
        <v>0</v>
      </c>
      <c r="R1585" s="110"/>
      <c r="S1585" s="103"/>
      <c r="T1585" s="111"/>
      <c r="U1585" s="105" t="e">
        <f aca="false">IF(EXACT(O1585,Y1585),M1585,M1585*(1-'Расчет ПРЕДЗАКАЗ'!$D$10))</f>
        <v>#NAME?</v>
      </c>
      <c r="V1585" s="105" t="e">
        <f aca="false">P1585*U1585</f>
        <v>#NAME?</v>
      </c>
      <c r="W1585" s="105" t="e">
        <f aca="false">IF(EXACT(O1585,Y1585),M1585,M1585*(1-'Расчет Прайс'!$D$10))</f>
        <v>#NAME?</v>
      </c>
      <c r="X1585" s="105" t="e">
        <f aca="false">P1585*W1585</f>
        <v>#NAME?</v>
      </c>
      <c r="Y1585" s="106" t="s">
        <v>101</v>
      </c>
      <c r="Z1585" s="107" t="n">
        <f aca="false">IF(EXACT(O1585;Y1585);Q1585;0)</f>
        <v>0</v>
      </c>
      <c r="AA1585" s="107" t="n">
        <f aca="false">IF(Z1585=0;Q1585;0)</f>
        <v>0</v>
      </c>
      <c r="AB1585" s="108" t="e">
        <f aca="false">IF(U1585=0;"";L1585/U1585-1)</f>
        <v>#NAME?</v>
      </c>
      <c r="AC1585" s="108" t="e">
        <f aca="false">IF(W1585=0;"";L1585/W1585-1)</f>
        <v>#NAME?</v>
      </c>
    </row>
    <row collapsed="false" customFormat="false" customHeight="true" hidden="false" ht="50.1" outlineLevel="0" r="1586">
      <c r="A1586" s="88"/>
      <c r="B1586" s="88"/>
      <c r="C1586" s="89"/>
      <c r="D1586" s="89"/>
      <c r="E1586" s="90"/>
      <c r="F1586" s="91"/>
      <c r="G1586" s="92"/>
      <c r="H1586" s="93"/>
      <c r="I1586" s="94"/>
      <c r="J1586" s="95"/>
      <c r="K1586" s="96"/>
      <c r="L1586" s="97"/>
      <c r="M1586" s="98"/>
      <c r="N1586" s="112"/>
      <c r="O1586" s="100"/>
      <c r="P1586" s="101"/>
      <c r="Q1586" s="97" t="n">
        <f aca="false">P1586*M1586</f>
        <v>0</v>
      </c>
      <c r="R1586" s="110"/>
      <c r="S1586" s="103"/>
      <c r="T1586" s="111"/>
      <c r="U1586" s="105" t="e">
        <f aca="false">IF(EXACT(O1586,Y1586),M1586,M1586*(1-'Расчет ПРЕДЗАКАЗ'!$D$10))</f>
        <v>#NAME?</v>
      </c>
      <c r="V1586" s="105" t="e">
        <f aca="false">P1586*U1586</f>
        <v>#NAME?</v>
      </c>
      <c r="W1586" s="105" t="e">
        <f aca="false">IF(EXACT(O1586,Y1586),M1586,M1586*(1-'Расчет Прайс'!$D$10))</f>
        <v>#NAME?</v>
      </c>
      <c r="X1586" s="105" t="e">
        <f aca="false">P1586*W1586</f>
        <v>#NAME?</v>
      </c>
      <c r="Y1586" s="106" t="s">
        <v>101</v>
      </c>
      <c r="Z1586" s="107" t="n">
        <f aca="false">IF(EXACT(O1586;Y1586);Q1586;0)</f>
        <v>0</v>
      </c>
      <c r="AA1586" s="107" t="n">
        <f aca="false">IF(Z1586=0;Q1586;0)</f>
        <v>0</v>
      </c>
      <c r="AB1586" s="108" t="e">
        <f aca="false">IF(U1586=0;"";L1586/U1586-1)</f>
        <v>#NAME?</v>
      </c>
      <c r="AC1586" s="108" t="e">
        <f aca="false">IF(W1586=0;"";L1586/W1586-1)</f>
        <v>#NAME?</v>
      </c>
    </row>
    <row collapsed="false" customFormat="false" customHeight="true" hidden="false" ht="50.1" outlineLevel="0" r="1587">
      <c r="A1587" s="88"/>
      <c r="B1587" s="88"/>
      <c r="C1587" s="89"/>
      <c r="D1587" s="89"/>
      <c r="E1587" s="90"/>
      <c r="F1587" s="91"/>
      <c r="G1587" s="92"/>
      <c r="H1587" s="93"/>
      <c r="I1587" s="94"/>
      <c r="J1587" s="95"/>
      <c r="K1587" s="96"/>
      <c r="L1587" s="97"/>
      <c r="M1587" s="98"/>
      <c r="N1587" s="110"/>
      <c r="O1587" s="100"/>
      <c r="P1587" s="101"/>
      <c r="Q1587" s="97" t="n">
        <f aca="false">P1587*M1587</f>
        <v>0</v>
      </c>
      <c r="R1587" s="110"/>
      <c r="S1587" s="103"/>
      <c r="T1587" s="111"/>
      <c r="U1587" s="105" t="e">
        <f aca="false">IF(EXACT(O1587,Y1587),M1587,M1587*(1-'Расчет ПРЕДЗАКАЗ'!$D$10))</f>
        <v>#NAME?</v>
      </c>
      <c r="V1587" s="105" t="e">
        <f aca="false">P1587*U1587</f>
        <v>#NAME?</v>
      </c>
      <c r="W1587" s="105" t="e">
        <f aca="false">IF(EXACT(O1587,Y1587),M1587,M1587*(1-'Расчет Прайс'!$D$10))</f>
        <v>#NAME?</v>
      </c>
      <c r="X1587" s="105" t="e">
        <f aca="false">P1587*W1587</f>
        <v>#NAME?</v>
      </c>
      <c r="Y1587" s="106" t="s">
        <v>101</v>
      </c>
      <c r="Z1587" s="107" t="n">
        <f aca="false">IF(EXACT(O1587;Y1587);Q1587;0)</f>
        <v>0</v>
      </c>
      <c r="AA1587" s="107" t="n">
        <f aca="false">IF(Z1587=0;Q1587;0)</f>
        <v>0</v>
      </c>
      <c r="AB1587" s="108" t="e">
        <f aca="false">IF(U1587=0;"";L1587/U1587-1)</f>
        <v>#NAME?</v>
      </c>
      <c r="AC1587" s="108" t="e">
        <f aca="false">IF(W1587=0;"";L1587/W1587-1)</f>
        <v>#NAME?</v>
      </c>
    </row>
    <row collapsed="false" customFormat="false" customHeight="true" hidden="false" ht="50.1" outlineLevel="0" r="1588">
      <c r="A1588" s="88"/>
      <c r="B1588" s="88"/>
      <c r="C1588" s="89"/>
      <c r="D1588" s="89"/>
      <c r="E1588" s="90"/>
      <c r="F1588" s="91"/>
      <c r="G1588" s="92"/>
      <c r="H1588" s="93"/>
      <c r="I1588" s="94"/>
      <c r="J1588" s="95"/>
      <c r="K1588" s="96"/>
      <c r="L1588" s="97"/>
      <c r="M1588" s="98"/>
      <c r="N1588" s="110"/>
      <c r="O1588" s="100"/>
      <c r="P1588" s="101"/>
      <c r="Q1588" s="97" t="n">
        <f aca="false">P1588*M1588</f>
        <v>0</v>
      </c>
      <c r="R1588" s="110"/>
      <c r="S1588" s="103"/>
      <c r="T1588" s="111"/>
      <c r="U1588" s="105" t="e">
        <f aca="false">IF(EXACT(O1588,Y1588),M1588,M1588*(1-'Расчет ПРЕДЗАКАЗ'!$D$10))</f>
        <v>#NAME?</v>
      </c>
      <c r="V1588" s="105" t="e">
        <f aca="false">P1588*U1588</f>
        <v>#NAME?</v>
      </c>
      <c r="W1588" s="105" t="e">
        <f aca="false">IF(EXACT(O1588,Y1588),M1588,M1588*(1-'Расчет Прайс'!$D$10))</f>
        <v>#NAME?</v>
      </c>
      <c r="X1588" s="105" t="e">
        <f aca="false">P1588*W1588</f>
        <v>#NAME?</v>
      </c>
      <c r="Y1588" s="106" t="s">
        <v>101</v>
      </c>
      <c r="Z1588" s="107" t="n">
        <f aca="false">IF(EXACT(O1588;Y1588);Q1588;0)</f>
        <v>0</v>
      </c>
      <c r="AA1588" s="107" t="n">
        <f aca="false">IF(Z1588=0;Q1588;0)</f>
        <v>0</v>
      </c>
      <c r="AB1588" s="108" t="e">
        <f aca="false">IF(U1588=0;"";L1588/U1588-1)</f>
        <v>#NAME?</v>
      </c>
      <c r="AC1588" s="108" t="e">
        <f aca="false">IF(W1588=0;"";L1588/W1588-1)</f>
        <v>#NAME?</v>
      </c>
    </row>
    <row collapsed="false" customFormat="false" customHeight="true" hidden="false" ht="50.1" outlineLevel="0" r="1589">
      <c r="A1589" s="88"/>
      <c r="B1589" s="88"/>
      <c r="C1589" s="89"/>
      <c r="D1589" s="89"/>
      <c r="E1589" s="90"/>
      <c r="F1589" s="91"/>
      <c r="G1589" s="92"/>
      <c r="H1589" s="93"/>
      <c r="I1589" s="94"/>
      <c r="J1589" s="95"/>
      <c r="K1589" s="96"/>
      <c r="L1589" s="97"/>
      <c r="M1589" s="98"/>
      <c r="N1589" s="110"/>
      <c r="O1589" s="100"/>
      <c r="P1589" s="101"/>
      <c r="Q1589" s="97" t="n">
        <f aca="false">P1589*M1589</f>
        <v>0</v>
      </c>
      <c r="R1589" s="110"/>
      <c r="S1589" s="103"/>
      <c r="T1589" s="111"/>
      <c r="U1589" s="105" t="e">
        <f aca="false">IF(EXACT(O1589,Y1589),M1589,M1589*(1-'Расчет ПРЕДЗАКАЗ'!$D$10))</f>
        <v>#NAME?</v>
      </c>
      <c r="V1589" s="105" t="e">
        <f aca="false">P1589*U1589</f>
        <v>#NAME?</v>
      </c>
      <c r="W1589" s="105" t="e">
        <f aca="false">IF(EXACT(O1589,Y1589),M1589,M1589*(1-'Расчет Прайс'!$D$10))</f>
        <v>#NAME?</v>
      </c>
      <c r="X1589" s="105" t="e">
        <f aca="false">P1589*W1589</f>
        <v>#NAME?</v>
      </c>
      <c r="Y1589" s="106" t="s">
        <v>101</v>
      </c>
      <c r="Z1589" s="107" t="n">
        <f aca="false">IF(EXACT(O1589;Y1589);Q1589;0)</f>
        <v>0</v>
      </c>
      <c r="AA1589" s="107" t="n">
        <f aca="false">IF(Z1589=0;Q1589;0)</f>
        <v>0</v>
      </c>
      <c r="AB1589" s="108" t="e">
        <f aca="false">IF(U1589=0;"";L1589/U1589-1)</f>
        <v>#NAME?</v>
      </c>
      <c r="AC1589" s="108" t="e">
        <f aca="false">IF(W1589=0;"";L1589/W1589-1)</f>
        <v>#NAME?</v>
      </c>
    </row>
    <row collapsed="false" customFormat="false" customHeight="true" hidden="false" ht="50.1" outlineLevel="0" r="1590">
      <c r="A1590" s="88"/>
      <c r="B1590" s="88"/>
      <c r="C1590" s="89"/>
      <c r="D1590" s="89"/>
      <c r="E1590" s="90"/>
      <c r="F1590" s="91"/>
      <c r="G1590" s="92"/>
      <c r="H1590" s="93"/>
      <c r="I1590" s="94"/>
      <c r="J1590" s="95"/>
      <c r="K1590" s="96"/>
      <c r="L1590" s="97"/>
      <c r="M1590" s="98"/>
      <c r="N1590" s="110"/>
      <c r="O1590" s="100"/>
      <c r="P1590" s="101"/>
      <c r="Q1590" s="97" t="n">
        <f aca="false">P1590*M1590</f>
        <v>0</v>
      </c>
      <c r="R1590" s="110"/>
      <c r="S1590" s="103"/>
      <c r="T1590" s="111"/>
      <c r="U1590" s="105" t="e">
        <f aca="false">IF(EXACT(O1590,Y1590),M1590,M1590*(1-'Расчет ПРЕДЗАКАЗ'!$D$10))</f>
        <v>#NAME?</v>
      </c>
      <c r="V1590" s="105" t="e">
        <f aca="false">P1590*U1590</f>
        <v>#NAME?</v>
      </c>
      <c r="W1590" s="105" t="e">
        <f aca="false">IF(EXACT(O1590,Y1590),M1590,M1590*(1-'Расчет Прайс'!$D$10))</f>
        <v>#NAME?</v>
      </c>
      <c r="X1590" s="105" t="e">
        <f aca="false">P1590*W1590</f>
        <v>#NAME?</v>
      </c>
      <c r="Y1590" s="106" t="s">
        <v>101</v>
      </c>
      <c r="Z1590" s="107" t="n">
        <f aca="false">IF(EXACT(O1590;Y1590);Q1590;0)</f>
        <v>0</v>
      </c>
      <c r="AA1590" s="107" t="n">
        <f aca="false">IF(Z1590=0;Q1590;0)</f>
        <v>0</v>
      </c>
      <c r="AB1590" s="108" t="e">
        <f aca="false">IF(U1590=0;"";L1590/U1590-1)</f>
        <v>#NAME?</v>
      </c>
      <c r="AC1590" s="108" t="e">
        <f aca="false">IF(W1590=0;"";L1590/W1590-1)</f>
        <v>#NAME?</v>
      </c>
    </row>
    <row collapsed="false" customFormat="false" customHeight="true" hidden="false" ht="11.25" outlineLevel="0" r="1591"/>
    <row collapsed="false" customFormat="false" customHeight="true" hidden="false" ht="50.1" outlineLevel="0" r="1592">
      <c r="A1592" s="88" t="n">
        <v>262</v>
      </c>
      <c r="B1592" s="88" t="s">
        <v>991</v>
      </c>
      <c r="C1592" s="89" t="s">
        <v>992</v>
      </c>
      <c r="D1592" s="89" t="s">
        <v>93</v>
      </c>
      <c r="E1592" s="90" t="s">
        <v>93</v>
      </c>
      <c r="F1592" s="91" t="s">
        <v>993</v>
      </c>
      <c r="G1592" s="92" t="s">
        <v>133</v>
      </c>
      <c r="H1592" s="93" t="s">
        <v>994</v>
      </c>
      <c r="I1592" s="94" t="s">
        <v>995</v>
      </c>
      <c r="J1592" s="95" t="s">
        <v>98</v>
      </c>
      <c r="K1592" s="96" t="s">
        <v>645</v>
      </c>
      <c r="L1592" s="97" t="n">
        <v>680</v>
      </c>
      <c r="M1592" s="98" t="n">
        <v>421</v>
      </c>
      <c r="N1592" s="99" t="s">
        <v>996</v>
      </c>
      <c r="O1592" s="100"/>
      <c r="P1592" s="101"/>
      <c r="Q1592" s="97" t="n">
        <f aca="false">P1592*M1592</f>
        <v>0</v>
      </c>
      <c r="R1592" s="102"/>
      <c r="S1592" s="103" t="n">
        <v>690</v>
      </c>
      <c r="T1592" s="104"/>
      <c r="U1592" s="105" t="e">
        <f aca="false">IF(EXACT(O1592,Y1592),M1592,M1592*(1-'Расчет ПРЕДЗАКАЗ'!$D$10))</f>
        <v>#NAME?</v>
      </c>
      <c r="V1592" s="105" t="e">
        <f aca="false">P1592*U1592</f>
        <v>#NAME?</v>
      </c>
      <c r="W1592" s="105" t="e">
        <f aca="false">IF(EXACT(O1592,Y1592),M1592,M1592*(1-'Расчет Прайс'!$D$10))</f>
        <v>#NAME?</v>
      </c>
      <c r="X1592" s="105" t="e">
        <f aca="false">P1592*W1592</f>
        <v>#NAME?</v>
      </c>
      <c r="Y1592" s="106" t="s">
        <v>101</v>
      </c>
      <c r="Z1592" s="107" t="n">
        <f aca="false">IF(EXACT(O1592;Y1592);Q1592;0)</f>
        <v>0</v>
      </c>
      <c r="AA1592" s="107" t="n">
        <f aca="false">IF(Z1592=0;Q1592;0)</f>
        <v>0</v>
      </c>
      <c r="AB1592" s="108" t="e">
        <f aca="false">IF(U1592=0,"",L1592/U1592-1)</f>
        <v>#NAME?</v>
      </c>
      <c r="AC1592" s="108" t="e">
        <f aca="false">IF(W1592=0,"",L1592/W1592-1)</f>
        <v>#NAME?</v>
      </c>
    </row>
    <row collapsed="false" customFormat="false" customHeight="true" hidden="false" ht="50.1" outlineLevel="0" r="1593">
      <c r="A1593" s="88"/>
      <c r="B1593" s="88"/>
      <c r="C1593" s="89"/>
      <c r="D1593" s="89"/>
      <c r="E1593" s="90"/>
      <c r="F1593" s="91"/>
      <c r="G1593" s="92"/>
      <c r="H1593" s="93"/>
      <c r="I1593" s="94"/>
      <c r="J1593" s="95"/>
      <c r="K1593" s="96"/>
      <c r="L1593" s="97"/>
      <c r="M1593" s="98"/>
      <c r="N1593" s="99"/>
      <c r="O1593" s="100"/>
      <c r="P1593" s="101"/>
      <c r="Q1593" s="97" t="n">
        <f aca="false">P1593*M1593</f>
        <v>0</v>
      </c>
      <c r="R1593" s="102"/>
      <c r="S1593" s="103"/>
      <c r="T1593" s="109"/>
      <c r="U1593" s="105" t="e">
        <f aca="false">IF(EXACT(O1593,Y1593),M1593,M1593*(1-'Расчет ПРЕДЗАКАЗ'!$D$10))</f>
        <v>#NAME?</v>
      </c>
      <c r="V1593" s="105" t="e">
        <f aca="false">P1593*U1593</f>
        <v>#NAME?</v>
      </c>
      <c r="W1593" s="105" t="e">
        <f aca="false">IF(EXACT(O1593,Y1593),M1593,M1593*(1-'Расчет Прайс'!$D$10))</f>
        <v>#NAME?</v>
      </c>
      <c r="X1593" s="105" t="e">
        <f aca="false">P1593*W1593</f>
        <v>#NAME?</v>
      </c>
      <c r="Y1593" s="106" t="s">
        <v>101</v>
      </c>
      <c r="Z1593" s="107" t="n">
        <f aca="false">IF(EXACT(O1593;Y1593);Q1593;0)</f>
        <v>0</v>
      </c>
      <c r="AA1593" s="107" t="n">
        <f aca="false">IF(Z1593=0;Q1593;0)</f>
        <v>0</v>
      </c>
      <c r="AB1593" s="108" t="e">
        <f aca="false">IF(U1593=0;"";L1593/U1593-1)</f>
        <v>#NAME?</v>
      </c>
      <c r="AC1593" s="108" t="e">
        <f aca="false">IF(W1593=0;"";L1593/W1593-1)</f>
        <v>#NAME?</v>
      </c>
    </row>
    <row collapsed="false" customFormat="false" customHeight="true" hidden="false" ht="50.1" outlineLevel="0" r="1594">
      <c r="A1594" s="88"/>
      <c r="B1594" s="88"/>
      <c r="C1594" s="89"/>
      <c r="D1594" s="89"/>
      <c r="E1594" s="90"/>
      <c r="F1594" s="91"/>
      <c r="G1594" s="92"/>
      <c r="H1594" s="93"/>
      <c r="I1594" s="94"/>
      <c r="J1594" s="95"/>
      <c r="K1594" s="96"/>
      <c r="L1594" s="97"/>
      <c r="M1594" s="98"/>
      <c r="N1594" s="99"/>
      <c r="O1594" s="100"/>
      <c r="P1594" s="101"/>
      <c r="Q1594" s="97" t="n">
        <f aca="false">P1594*M1594</f>
        <v>0</v>
      </c>
      <c r="R1594" s="102"/>
      <c r="S1594" s="103"/>
      <c r="T1594" s="109"/>
      <c r="U1594" s="105" t="e">
        <f aca="false">IF(EXACT(O1594,Y1594),M1594,M1594*(1-'Расчет ПРЕДЗАКАЗ'!$D$10))</f>
        <v>#NAME?</v>
      </c>
      <c r="V1594" s="105" t="e">
        <f aca="false">P1594*U1594</f>
        <v>#NAME?</v>
      </c>
      <c r="W1594" s="105" t="e">
        <f aca="false">IF(EXACT(O1594,Y1594),M1594,M1594*(1-'Расчет Прайс'!$D$10))</f>
        <v>#NAME?</v>
      </c>
      <c r="X1594" s="105" t="e">
        <f aca="false">P1594*W1594</f>
        <v>#NAME?</v>
      </c>
      <c r="Y1594" s="106" t="s">
        <v>101</v>
      </c>
      <c r="Z1594" s="107" t="n">
        <f aca="false">IF(EXACT(O1594;Y1594);Q1594;0)</f>
        <v>0</v>
      </c>
      <c r="AA1594" s="107" t="n">
        <f aca="false">IF(Z1594=0;Q1594;0)</f>
        <v>0</v>
      </c>
      <c r="AB1594" s="108" t="e">
        <f aca="false">IF(U1594=0;"";L1594/U1594-1)</f>
        <v>#NAME?</v>
      </c>
      <c r="AC1594" s="108" t="e">
        <f aca="false">IF(W1594=0;"";L1594/W1594-1)</f>
        <v>#NAME?</v>
      </c>
    </row>
    <row collapsed="false" customFormat="false" customHeight="true" hidden="false" ht="50.1" outlineLevel="0" r="1595">
      <c r="A1595" s="88"/>
      <c r="B1595" s="88"/>
      <c r="C1595" s="89"/>
      <c r="D1595" s="89"/>
      <c r="E1595" s="90"/>
      <c r="F1595" s="91"/>
      <c r="G1595" s="92"/>
      <c r="H1595" s="93"/>
      <c r="I1595" s="94"/>
      <c r="J1595" s="95"/>
      <c r="K1595" s="96"/>
      <c r="L1595" s="97"/>
      <c r="M1595" s="98"/>
      <c r="N1595" s="99"/>
      <c r="O1595" s="100"/>
      <c r="P1595" s="101"/>
      <c r="Q1595" s="97" t="n">
        <f aca="false">P1595*M1595</f>
        <v>0</v>
      </c>
      <c r="R1595" s="102"/>
      <c r="S1595" s="103"/>
      <c r="T1595" s="109"/>
      <c r="U1595" s="105" t="e">
        <f aca="false">IF(EXACT(O1595,Y1595),M1595,M1595*(1-'Расчет ПРЕДЗАКАЗ'!$D$10))</f>
        <v>#NAME?</v>
      </c>
      <c r="V1595" s="105" t="e">
        <f aca="false">P1595*U1595</f>
        <v>#NAME?</v>
      </c>
      <c r="W1595" s="105" t="e">
        <f aca="false">IF(EXACT(O1595,Y1595),M1595,M1595*(1-'Расчет Прайс'!$D$10))</f>
        <v>#NAME?</v>
      </c>
      <c r="X1595" s="105" t="e">
        <f aca="false">P1595*W1595</f>
        <v>#NAME?</v>
      </c>
      <c r="Y1595" s="106" t="s">
        <v>101</v>
      </c>
      <c r="Z1595" s="107" t="n">
        <f aca="false">IF(EXACT(O1595;Y1595);Q1595;0)</f>
        <v>0</v>
      </c>
      <c r="AA1595" s="107" t="n">
        <f aca="false">IF(Z1595=0;Q1595;0)</f>
        <v>0</v>
      </c>
      <c r="AB1595" s="108" t="e">
        <f aca="false">IF(U1595=0;"";L1595/U1595-1)</f>
        <v>#NAME?</v>
      </c>
      <c r="AC1595" s="108" t="e">
        <f aca="false">IF(W1595=0;"";L1595/W1595-1)</f>
        <v>#NAME?</v>
      </c>
    </row>
    <row collapsed="false" customFormat="false" customHeight="true" hidden="false" ht="50.1" outlineLevel="0" r="1596">
      <c r="A1596" s="88"/>
      <c r="B1596" s="88"/>
      <c r="C1596" s="89"/>
      <c r="D1596" s="89"/>
      <c r="E1596" s="90"/>
      <c r="F1596" s="91"/>
      <c r="G1596" s="92"/>
      <c r="H1596" s="93"/>
      <c r="I1596" s="94"/>
      <c r="J1596" s="95"/>
      <c r="K1596" s="96"/>
      <c r="L1596" s="97"/>
      <c r="M1596" s="98"/>
      <c r="N1596" s="99"/>
      <c r="O1596" s="100"/>
      <c r="P1596" s="101"/>
      <c r="Q1596" s="97" t="n">
        <f aca="false">P1596*M1596</f>
        <v>0</v>
      </c>
      <c r="R1596" s="102"/>
      <c r="S1596" s="103"/>
      <c r="T1596" s="109"/>
      <c r="U1596" s="105" t="e">
        <f aca="false">IF(EXACT(O1596,Y1596),M1596,M1596*(1-'Расчет ПРЕДЗАКАЗ'!$D$10))</f>
        <v>#NAME?</v>
      </c>
      <c r="V1596" s="105" t="e">
        <f aca="false">P1596*U1596</f>
        <v>#NAME?</v>
      </c>
      <c r="W1596" s="105" t="e">
        <f aca="false">IF(EXACT(O1596,Y1596),M1596,M1596*(1-'Расчет Прайс'!$D$10))</f>
        <v>#NAME?</v>
      </c>
      <c r="X1596" s="105" t="e">
        <f aca="false">P1596*W1596</f>
        <v>#NAME?</v>
      </c>
      <c r="Y1596" s="106" t="s">
        <v>101</v>
      </c>
      <c r="Z1596" s="107" t="n">
        <f aca="false">IF(EXACT(O1596;Y1596);Q1596;0)</f>
        <v>0</v>
      </c>
      <c r="AA1596" s="107" t="n">
        <f aca="false">IF(Z1596=0;Q1596;0)</f>
        <v>0</v>
      </c>
      <c r="AB1596" s="108" t="e">
        <f aca="false">IF(U1596=0;"";L1596/U1596-1)</f>
        <v>#NAME?</v>
      </c>
      <c r="AC1596" s="108" t="e">
        <f aca="false">IF(W1596=0;"";L1596/W1596-1)</f>
        <v>#NAME?</v>
      </c>
    </row>
    <row collapsed="false" customFormat="false" customHeight="true" hidden="false" ht="50.1" outlineLevel="0" r="1597">
      <c r="A1597" s="88"/>
      <c r="B1597" s="88"/>
      <c r="C1597" s="89"/>
      <c r="D1597" s="89"/>
      <c r="E1597" s="90"/>
      <c r="F1597" s="91"/>
      <c r="G1597" s="92"/>
      <c r="H1597" s="93"/>
      <c r="I1597" s="94"/>
      <c r="J1597" s="95"/>
      <c r="K1597" s="96"/>
      <c r="L1597" s="97"/>
      <c r="M1597" s="98"/>
      <c r="N1597" s="99"/>
      <c r="O1597" s="100"/>
      <c r="P1597" s="101"/>
      <c r="Q1597" s="97" t="n">
        <f aca="false">P1597*M1597</f>
        <v>0</v>
      </c>
      <c r="R1597" s="102"/>
      <c r="S1597" s="103"/>
      <c r="T1597" s="109"/>
      <c r="U1597" s="105" t="e">
        <f aca="false">IF(EXACT(O1597,Y1597),M1597,M1597*(1-'Расчет ПРЕДЗАКАЗ'!$D$10))</f>
        <v>#NAME?</v>
      </c>
      <c r="V1597" s="105" t="e">
        <f aca="false">P1597*U1597</f>
        <v>#NAME?</v>
      </c>
      <c r="W1597" s="105" t="e">
        <f aca="false">IF(EXACT(O1597,Y1597),M1597,M1597*(1-'Расчет Прайс'!$D$10))</f>
        <v>#NAME?</v>
      </c>
      <c r="X1597" s="105" t="e">
        <f aca="false">P1597*W1597</f>
        <v>#NAME?</v>
      </c>
      <c r="Y1597" s="106" t="s">
        <v>101</v>
      </c>
      <c r="Z1597" s="107" t="n">
        <f aca="false">IF(EXACT(O1597;Y1597);Q1597;0)</f>
        <v>0</v>
      </c>
      <c r="AA1597" s="107" t="n">
        <f aca="false">IF(Z1597=0;Q1597;0)</f>
        <v>0</v>
      </c>
      <c r="AB1597" s="108" t="e">
        <f aca="false">IF(U1597=0;"";L1597/U1597-1)</f>
        <v>#NAME?</v>
      </c>
      <c r="AC1597" s="108" t="e">
        <f aca="false">IF(W1597=0;"";L1597/W1597-1)</f>
        <v>#NAME?</v>
      </c>
    </row>
    <row collapsed="false" customFormat="false" customHeight="true" hidden="false" ht="50.1" outlineLevel="0" r="1598">
      <c r="A1598" s="88"/>
      <c r="B1598" s="88"/>
      <c r="C1598" s="89"/>
      <c r="D1598" s="89"/>
      <c r="E1598" s="90"/>
      <c r="F1598" s="91"/>
      <c r="G1598" s="92"/>
      <c r="H1598" s="93"/>
      <c r="I1598" s="94"/>
      <c r="J1598" s="95"/>
      <c r="K1598" s="96"/>
      <c r="L1598" s="97"/>
      <c r="M1598" s="98"/>
      <c r="N1598" s="99"/>
      <c r="O1598" s="100"/>
      <c r="P1598" s="101"/>
      <c r="Q1598" s="97" t="n">
        <f aca="false">P1598*M1598</f>
        <v>0</v>
      </c>
      <c r="R1598" s="102"/>
      <c r="S1598" s="103"/>
      <c r="T1598" s="109"/>
      <c r="U1598" s="105" t="e">
        <f aca="false">IF(EXACT(O1598,Y1598),M1598,M1598*(1-'Расчет ПРЕДЗАКАЗ'!$D$10))</f>
        <v>#NAME?</v>
      </c>
      <c r="V1598" s="105" t="e">
        <f aca="false">P1598*U1598</f>
        <v>#NAME?</v>
      </c>
      <c r="W1598" s="105" t="e">
        <f aca="false">IF(EXACT(O1598,Y1598),M1598,M1598*(1-'Расчет Прайс'!$D$10))</f>
        <v>#NAME?</v>
      </c>
      <c r="X1598" s="105" t="e">
        <f aca="false">P1598*W1598</f>
        <v>#NAME?</v>
      </c>
      <c r="Y1598" s="106" t="s">
        <v>101</v>
      </c>
      <c r="Z1598" s="107" t="n">
        <f aca="false">IF(EXACT(O1598;Y1598);Q1598;0)</f>
        <v>0</v>
      </c>
      <c r="AA1598" s="107" t="n">
        <f aca="false">IF(Z1598=0;Q1598;0)</f>
        <v>0</v>
      </c>
      <c r="AB1598" s="108" t="e">
        <f aca="false">IF(U1598=0;"";L1598/U1598-1)</f>
        <v>#NAME?</v>
      </c>
      <c r="AC1598" s="108" t="e">
        <f aca="false">IF(W1598=0;"";L1598/W1598-1)</f>
        <v>#NAME?</v>
      </c>
    </row>
    <row collapsed="false" customFormat="false" customHeight="true" hidden="false" ht="50.1" outlineLevel="0" r="1599">
      <c r="A1599" s="88"/>
      <c r="B1599" s="88"/>
      <c r="C1599" s="89"/>
      <c r="D1599" s="89"/>
      <c r="E1599" s="90"/>
      <c r="F1599" s="91"/>
      <c r="G1599" s="92"/>
      <c r="H1599" s="93"/>
      <c r="I1599" s="94"/>
      <c r="J1599" s="95"/>
      <c r="K1599" s="96"/>
      <c r="L1599" s="97"/>
      <c r="M1599" s="98"/>
      <c r="N1599" s="99"/>
      <c r="O1599" s="100"/>
      <c r="P1599" s="101"/>
      <c r="Q1599" s="97" t="n">
        <f aca="false">P1599*M1599</f>
        <v>0</v>
      </c>
      <c r="R1599" s="102"/>
      <c r="S1599" s="103"/>
      <c r="T1599" s="109"/>
      <c r="U1599" s="105" t="e">
        <f aca="false">IF(EXACT(O1599,Y1599),M1599,M1599*(1-'Расчет ПРЕДЗАКАЗ'!$D$10))</f>
        <v>#NAME?</v>
      </c>
      <c r="V1599" s="105" t="e">
        <f aca="false">P1599*U1599</f>
        <v>#NAME?</v>
      </c>
      <c r="W1599" s="105" t="e">
        <f aca="false">IF(EXACT(O1599,Y1599),M1599,M1599*(1-'Расчет Прайс'!$D$10))</f>
        <v>#NAME?</v>
      </c>
      <c r="X1599" s="105" t="e">
        <f aca="false">P1599*W1599</f>
        <v>#NAME?</v>
      </c>
      <c r="Y1599" s="106" t="s">
        <v>101</v>
      </c>
      <c r="Z1599" s="107" t="n">
        <f aca="false">IF(EXACT(O1599;Y1599);Q1599;0)</f>
        <v>0</v>
      </c>
      <c r="AA1599" s="107" t="n">
        <f aca="false">IF(Z1599=0;Q1599;0)</f>
        <v>0</v>
      </c>
      <c r="AB1599" s="108" t="e">
        <f aca="false">IF(U1599=0;"";L1599/U1599-1)</f>
        <v>#NAME?</v>
      </c>
      <c r="AC1599" s="108" t="e">
        <f aca="false">IF(W1599=0;"";L1599/W1599-1)</f>
        <v>#NAME?</v>
      </c>
    </row>
    <row collapsed="false" customFormat="false" customHeight="true" hidden="false" ht="50.1" outlineLevel="0" r="1600">
      <c r="A1600" s="88"/>
      <c r="B1600" s="88"/>
      <c r="C1600" s="89"/>
      <c r="D1600" s="89"/>
      <c r="E1600" s="90"/>
      <c r="F1600" s="91"/>
      <c r="G1600" s="92"/>
      <c r="H1600" s="93"/>
      <c r="I1600" s="94"/>
      <c r="J1600" s="95"/>
      <c r="K1600" s="96"/>
      <c r="L1600" s="97"/>
      <c r="M1600" s="98"/>
      <c r="N1600" s="99"/>
      <c r="O1600" s="100"/>
      <c r="P1600" s="101"/>
      <c r="Q1600" s="97" t="n">
        <f aca="false">P1600*M1600</f>
        <v>0</v>
      </c>
      <c r="R1600" s="102"/>
      <c r="S1600" s="103"/>
      <c r="T1600" s="109"/>
      <c r="U1600" s="105" t="e">
        <f aca="false">IF(EXACT(O1600,Y1600),M1600,M1600*(1-'Расчет ПРЕДЗАКАЗ'!$D$10))</f>
        <v>#NAME?</v>
      </c>
      <c r="V1600" s="105" t="e">
        <f aca="false">P1600*U1600</f>
        <v>#NAME?</v>
      </c>
      <c r="W1600" s="105" t="e">
        <f aca="false">IF(EXACT(O1600,Y1600),M1600,M1600*(1-'Расчет Прайс'!$D$10))</f>
        <v>#NAME?</v>
      </c>
      <c r="X1600" s="105" t="e">
        <f aca="false">P1600*W1600</f>
        <v>#NAME?</v>
      </c>
      <c r="Y1600" s="106" t="s">
        <v>101</v>
      </c>
      <c r="Z1600" s="107" t="n">
        <f aca="false">IF(EXACT(O1600;Y1600);Q1600;0)</f>
        <v>0</v>
      </c>
      <c r="AA1600" s="107" t="n">
        <f aca="false">IF(Z1600=0;Q1600;0)</f>
        <v>0</v>
      </c>
      <c r="AB1600" s="108" t="e">
        <f aca="false">IF(U1600=0;"";L1600/U1600-1)</f>
        <v>#NAME?</v>
      </c>
      <c r="AC1600" s="108" t="e">
        <f aca="false">IF(W1600=0;"";L1600/W1600-1)</f>
        <v>#NAME?</v>
      </c>
    </row>
    <row collapsed="false" customFormat="false" customHeight="true" hidden="false" ht="50.1" outlineLevel="0" r="1601">
      <c r="A1601" s="88"/>
      <c r="B1601" s="88"/>
      <c r="C1601" s="89"/>
      <c r="D1601" s="89"/>
      <c r="E1601" s="90"/>
      <c r="F1601" s="91"/>
      <c r="G1601" s="92"/>
      <c r="H1601" s="93"/>
      <c r="I1601" s="94"/>
      <c r="J1601" s="95"/>
      <c r="K1601" s="96"/>
      <c r="L1601" s="97"/>
      <c r="M1601" s="98"/>
      <c r="N1601" s="112"/>
      <c r="O1601" s="100"/>
      <c r="P1601" s="101"/>
      <c r="Q1601" s="97" t="n">
        <f aca="false">P1601*M1601</f>
        <v>0</v>
      </c>
      <c r="R1601" s="110"/>
      <c r="S1601" s="103"/>
      <c r="T1601" s="111"/>
      <c r="U1601" s="105" t="e">
        <f aca="false">IF(EXACT(O1601,Y1601),M1601,M1601*(1-'Расчет ПРЕДЗАКАЗ'!$D$10))</f>
        <v>#NAME?</v>
      </c>
      <c r="V1601" s="105" t="e">
        <f aca="false">P1601*U1601</f>
        <v>#NAME?</v>
      </c>
      <c r="W1601" s="105" t="e">
        <f aca="false">IF(EXACT(O1601,Y1601),M1601,M1601*(1-'Расчет Прайс'!$D$10))</f>
        <v>#NAME?</v>
      </c>
      <c r="X1601" s="105" t="e">
        <f aca="false">P1601*W1601</f>
        <v>#NAME?</v>
      </c>
      <c r="Y1601" s="106" t="s">
        <v>101</v>
      </c>
      <c r="Z1601" s="107" t="n">
        <f aca="false">IF(EXACT(O1601;Y1601);Q1601;0)</f>
        <v>0</v>
      </c>
      <c r="AA1601" s="107" t="n">
        <f aca="false">IF(Z1601=0;Q1601;0)</f>
        <v>0</v>
      </c>
      <c r="AB1601" s="108" t="e">
        <f aca="false">IF(U1601=0;"";L1601/U1601-1)</f>
        <v>#NAME?</v>
      </c>
      <c r="AC1601" s="108" t="e">
        <f aca="false">IF(W1601=0;"";L1601/W1601-1)</f>
        <v>#NAME?</v>
      </c>
    </row>
    <row collapsed="false" customFormat="false" customHeight="true" hidden="false" ht="50.1" outlineLevel="0" r="1602">
      <c r="A1602" s="88"/>
      <c r="B1602" s="88"/>
      <c r="C1602" s="89"/>
      <c r="D1602" s="89"/>
      <c r="E1602" s="90"/>
      <c r="F1602" s="91"/>
      <c r="G1602" s="92"/>
      <c r="H1602" s="93"/>
      <c r="I1602" s="94"/>
      <c r="J1602" s="95"/>
      <c r="K1602" s="96"/>
      <c r="L1602" s="97"/>
      <c r="M1602" s="98"/>
      <c r="N1602" s="112"/>
      <c r="O1602" s="100"/>
      <c r="P1602" s="101"/>
      <c r="Q1602" s="97" t="n">
        <f aca="false">P1602*M1602</f>
        <v>0</v>
      </c>
      <c r="R1602" s="110"/>
      <c r="S1602" s="103"/>
      <c r="T1602" s="111"/>
      <c r="U1602" s="105" t="e">
        <f aca="false">IF(EXACT(O1602,Y1602),M1602,M1602*(1-'Расчет ПРЕДЗАКАЗ'!$D$10))</f>
        <v>#NAME?</v>
      </c>
      <c r="V1602" s="105" t="e">
        <f aca="false">P1602*U1602</f>
        <v>#NAME?</v>
      </c>
      <c r="W1602" s="105" t="e">
        <f aca="false">IF(EXACT(O1602,Y1602),M1602,M1602*(1-'Расчет Прайс'!$D$10))</f>
        <v>#NAME?</v>
      </c>
      <c r="X1602" s="105" t="e">
        <f aca="false">P1602*W1602</f>
        <v>#NAME?</v>
      </c>
      <c r="Y1602" s="106" t="s">
        <v>101</v>
      </c>
      <c r="Z1602" s="107" t="n">
        <f aca="false">IF(EXACT(O1602;Y1602);Q1602;0)</f>
        <v>0</v>
      </c>
      <c r="AA1602" s="107" t="n">
        <f aca="false">IF(Z1602=0;Q1602;0)</f>
        <v>0</v>
      </c>
      <c r="AB1602" s="108" t="e">
        <f aca="false">IF(U1602=0;"";L1602/U1602-1)</f>
        <v>#NAME?</v>
      </c>
      <c r="AC1602" s="108" t="e">
        <f aca="false">IF(W1602=0;"";L1602/W1602-1)</f>
        <v>#NAME?</v>
      </c>
    </row>
    <row collapsed="false" customFormat="false" customHeight="true" hidden="false" ht="50.1" outlineLevel="0" r="1603">
      <c r="A1603" s="88"/>
      <c r="B1603" s="88"/>
      <c r="C1603" s="89"/>
      <c r="D1603" s="89"/>
      <c r="E1603" s="90"/>
      <c r="F1603" s="91"/>
      <c r="G1603" s="92"/>
      <c r="H1603" s="93"/>
      <c r="I1603" s="94"/>
      <c r="J1603" s="95"/>
      <c r="K1603" s="96"/>
      <c r="L1603" s="97"/>
      <c r="M1603" s="98"/>
      <c r="N1603" s="110"/>
      <c r="O1603" s="100"/>
      <c r="P1603" s="101"/>
      <c r="Q1603" s="97" t="n">
        <f aca="false">P1603*M1603</f>
        <v>0</v>
      </c>
      <c r="R1603" s="110"/>
      <c r="S1603" s="103"/>
      <c r="T1603" s="111"/>
      <c r="U1603" s="105" t="e">
        <f aca="false">IF(EXACT(O1603,Y1603),M1603,M1603*(1-'Расчет ПРЕДЗАКАЗ'!$D$10))</f>
        <v>#NAME?</v>
      </c>
      <c r="V1603" s="105" t="e">
        <f aca="false">P1603*U1603</f>
        <v>#NAME?</v>
      </c>
      <c r="W1603" s="105" t="e">
        <f aca="false">IF(EXACT(O1603,Y1603),M1603,M1603*(1-'Расчет Прайс'!$D$10))</f>
        <v>#NAME?</v>
      </c>
      <c r="X1603" s="105" t="e">
        <f aca="false">P1603*W1603</f>
        <v>#NAME?</v>
      </c>
      <c r="Y1603" s="106" t="s">
        <v>101</v>
      </c>
      <c r="Z1603" s="107" t="n">
        <f aca="false">IF(EXACT(O1603;Y1603);Q1603;0)</f>
        <v>0</v>
      </c>
      <c r="AA1603" s="107" t="n">
        <f aca="false">IF(Z1603=0;Q1603;0)</f>
        <v>0</v>
      </c>
      <c r="AB1603" s="108" t="e">
        <f aca="false">IF(U1603=0;"";L1603/U1603-1)</f>
        <v>#NAME?</v>
      </c>
      <c r="AC1603" s="108" t="e">
        <f aca="false">IF(W1603=0;"";L1603/W1603-1)</f>
        <v>#NAME?</v>
      </c>
    </row>
    <row collapsed="false" customFormat="false" customHeight="true" hidden="false" ht="50.1" outlineLevel="0" r="1604">
      <c r="A1604" s="88"/>
      <c r="B1604" s="88"/>
      <c r="C1604" s="89"/>
      <c r="D1604" s="89"/>
      <c r="E1604" s="90"/>
      <c r="F1604" s="91"/>
      <c r="G1604" s="92"/>
      <c r="H1604" s="93"/>
      <c r="I1604" s="94"/>
      <c r="J1604" s="95"/>
      <c r="K1604" s="96"/>
      <c r="L1604" s="97"/>
      <c r="M1604" s="98"/>
      <c r="N1604" s="110"/>
      <c r="O1604" s="100"/>
      <c r="P1604" s="101"/>
      <c r="Q1604" s="97" t="n">
        <f aca="false">P1604*M1604</f>
        <v>0</v>
      </c>
      <c r="R1604" s="110"/>
      <c r="S1604" s="103"/>
      <c r="T1604" s="111"/>
      <c r="U1604" s="105" t="e">
        <f aca="false">IF(EXACT(O1604,Y1604),M1604,M1604*(1-'Расчет ПРЕДЗАКАЗ'!$D$10))</f>
        <v>#NAME?</v>
      </c>
      <c r="V1604" s="105" t="e">
        <f aca="false">P1604*U1604</f>
        <v>#NAME?</v>
      </c>
      <c r="W1604" s="105" t="e">
        <f aca="false">IF(EXACT(O1604,Y1604),M1604,M1604*(1-'Расчет Прайс'!$D$10))</f>
        <v>#NAME?</v>
      </c>
      <c r="X1604" s="105" t="e">
        <f aca="false">P1604*W1604</f>
        <v>#NAME?</v>
      </c>
      <c r="Y1604" s="106" t="s">
        <v>101</v>
      </c>
      <c r="Z1604" s="107" t="n">
        <f aca="false">IF(EXACT(O1604;Y1604);Q1604;0)</f>
        <v>0</v>
      </c>
      <c r="AA1604" s="107" t="n">
        <f aca="false">IF(Z1604=0;Q1604;0)</f>
        <v>0</v>
      </c>
      <c r="AB1604" s="108" t="e">
        <f aca="false">IF(U1604=0;"";L1604/U1604-1)</f>
        <v>#NAME?</v>
      </c>
      <c r="AC1604" s="108" t="e">
        <f aca="false">IF(W1604=0;"";L1604/W1604-1)</f>
        <v>#NAME?</v>
      </c>
    </row>
    <row collapsed="false" customFormat="false" customHeight="true" hidden="false" ht="50.1" outlineLevel="0" r="1605">
      <c r="A1605" s="88"/>
      <c r="B1605" s="88"/>
      <c r="C1605" s="89"/>
      <c r="D1605" s="89"/>
      <c r="E1605" s="90"/>
      <c r="F1605" s="91"/>
      <c r="G1605" s="92"/>
      <c r="H1605" s="93"/>
      <c r="I1605" s="94"/>
      <c r="J1605" s="95"/>
      <c r="K1605" s="96"/>
      <c r="L1605" s="97"/>
      <c r="M1605" s="98"/>
      <c r="N1605" s="110"/>
      <c r="O1605" s="100"/>
      <c r="P1605" s="101"/>
      <c r="Q1605" s="97" t="n">
        <f aca="false">P1605*M1605</f>
        <v>0</v>
      </c>
      <c r="R1605" s="110"/>
      <c r="S1605" s="103"/>
      <c r="T1605" s="111"/>
      <c r="U1605" s="105" t="e">
        <f aca="false">IF(EXACT(O1605,Y1605),M1605,M1605*(1-'Расчет ПРЕДЗАКАЗ'!$D$10))</f>
        <v>#NAME?</v>
      </c>
      <c r="V1605" s="105" t="e">
        <f aca="false">P1605*U1605</f>
        <v>#NAME?</v>
      </c>
      <c r="W1605" s="105" t="e">
        <f aca="false">IF(EXACT(O1605,Y1605),M1605,M1605*(1-'Расчет Прайс'!$D$10))</f>
        <v>#NAME?</v>
      </c>
      <c r="X1605" s="105" t="e">
        <f aca="false">P1605*W1605</f>
        <v>#NAME?</v>
      </c>
      <c r="Y1605" s="106" t="s">
        <v>101</v>
      </c>
      <c r="Z1605" s="107" t="n">
        <f aca="false">IF(EXACT(O1605;Y1605);Q1605;0)</f>
        <v>0</v>
      </c>
      <c r="AA1605" s="107" t="n">
        <f aca="false">IF(Z1605=0;Q1605;0)</f>
        <v>0</v>
      </c>
      <c r="AB1605" s="108" t="e">
        <f aca="false">IF(U1605=0;"";L1605/U1605-1)</f>
        <v>#NAME?</v>
      </c>
      <c r="AC1605" s="108" t="e">
        <f aca="false">IF(W1605=0;"";L1605/W1605-1)</f>
        <v>#NAME?</v>
      </c>
    </row>
    <row collapsed="false" customFormat="false" customHeight="true" hidden="false" ht="50.1" outlineLevel="0" r="1606">
      <c r="A1606" s="88"/>
      <c r="B1606" s="88"/>
      <c r="C1606" s="89"/>
      <c r="D1606" s="89"/>
      <c r="E1606" s="90"/>
      <c r="F1606" s="91"/>
      <c r="G1606" s="92"/>
      <c r="H1606" s="93"/>
      <c r="I1606" s="94"/>
      <c r="J1606" s="95"/>
      <c r="K1606" s="96"/>
      <c r="L1606" s="97"/>
      <c r="M1606" s="98"/>
      <c r="N1606" s="110"/>
      <c r="O1606" s="100"/>
      <c r="P1606" s="101"/>
      <c r="Q1606" s="97" t="n">
        <f aca="false">P1606*M1606</f>
        <v>0</v>
      </c>
      <c r="R1606" s="110"/>
      <c r="S1606" s="103"/>
      <c r="T1606" s="111"/>
      <c r="U1606" s="105" t="e">
        <f aca="false">IF(EXACT(O1606,Y1606),M1606,M1606*(1-'Расчет ПРЕДЗАКАЗ'!$D$10))</f>
        <v>#NAME?</v>
      </c>
      <c r="V1606" s="105" t="e">
        <f aca="false">P1606*U1606</f>
        <v>#NAME?</v>
      </c>
      <c r="W1606" s="105" t="e">
        <f aca="false">IF(EXACT(O1606,Y1606),M1606,M1606*(1-'Расчет Прайс'!$D$10))</f>
        <v>#NAME?</v>
      </c>
      <c r="X1606" s="105" t="e">
        <f aca="false">P1606*W1606</f>
        <v>#NAME?</v>
      </c>
      <c r="Y1606" s="106" t="s">
        <v>101</v>
      </c>
      <c r="Z1606" s="107" t="n">
        <f aca="false">IF(EXACT(O1606;Y1606);Q1606;0)</f>
        <v>0</v>
      </c>
      <c r="AA1606" s="107" t="n">
        <f aca="false">IF(Z1606=0;Q1606;0)</f>
        <v>0</v>
      </c>
      <c r="AB1606" s="108" t="e">
        <f aca="false">IF(U1606=0;"";L1606/U1606-1)</f>
        <v>#NAME?</v>
      </c>
      <c r="AC1606" s="108" t="e">
        <f aca="false">IF(W1606=0;"";L1606/W1606-1)</f>
        <v>#NAME?</v>
      </c>
    </row>
    <row collapsed="false" customFormat="false" customHeight="true" hidden="false" ht="11.25" outlineLevel="0" r="1607"/>
    <row collapsed="false" customFormat="false" customHeight="true" hidden="false" ht="50.1" outlineLevel="0" r="1608">
      <c r="A1608" s="88" t="n">
        <v>263</v>
      </c>
      <c r="B1608" s="88" t="s">
        <v>997</v>
      </c>
      <c r="C1608" s="89" t="s">
        <v>998</v>
      </c>
      <c r="D1608" s="89" t="s">
        <v>93</v>
      </c>
      <c r="E1608" s="90" t="s">
        <v>93</v>
      </c>
      <c r="F1608" s="91" t="s">
        <v>999</v>
      </c>
      <c r="G1608" s="92" t="s">
        <v>534</v>
      </c>
      <c r="H1608" s="93" t="s">
        <v>994</v>
      </c>
      <c r="I1608" s="94" t="s">
        <v>995</v>
      </c>
      <c r="J1608" s="95" t="s">
        <v>98</v>
      </c>
      <c r="K1608" s="96" t="s">
        <v>645</v>
      </c>
      <c r="L1608" s="97" t="n">
        <v>760</v>
      </c>
      <c r="M1608" s="98" t="n">
        <v>470</v>
      </c>
      <c r="N1608" s="99" t="s">
        <v>1000</v>
      </c>
      <c r="O1608" s="100"/>
      <c r="P1608" s="101"/>
      <c r="Q1608" s="97" t="n">
        <f aca="false">P1608*M1608</f>
        <v>0</v>
      </c>
      <c r="R1608" s="102"/>
      <c r="S1608" s="103" t="n">
        <v>719</v>
      </c>
      <c r="T1608" s="104"/>
      <c r="U1608" s="105" t="e">
        <f aca="false">IF(EXACT(O1608,Y1608),M1608,M1608*(1-'Расчет ПРЕДЗАКАЗ'!$D$10))</f>
        <v>#NAME?</v>
      </c>
      <c r="V1608" s="105" t="e">
        <f aca="false">P1608*U1608</f>
        <v>#NAME?</v>
      </c>
      <c r="W1608" s="105" t="e">
        <f aca="false">IF(EXACT(O1608,Y1608),M1608,M1608*(1-'Расчет Прайс'!$D$10))</f>
        <v>#NAME?</v>
      </c>
      <c r="X1608" s="105" t="e">
        <f aca="false">P1608*W1608</f>
        <v>#NAME?</v>
      </c>
      <c r="Y1608" s="106" t="s">
        <v>101</v>
      </c>
      <c r="Z1608" s="107" t="n">
        <f aca="false">IF(EXACT(O1608;Y1608);Q1608;0)</f>
        <v>0</v>
      </c>
      <c r="AA1608" s="107" t="n">
        <f aca="false">IF(Z1608=0;Q1608;0)</f>
        <v>0</v>
      </c>
      <c r="AB1608" s="108" t="e">
        <f aca="false">IF(U1608=0,"",L1608/U1608-1)</f>
        <v>#NAME?</v>
      </c>
      <c r="AC1608" s="108" t="e">
        <f aca="false">IF(W1608=0,"",L1608/W1608-1)</f>
        <v>#NAME?</v>
      </c>
    </row>
    <row collapsed="false" customFormat="false" customHeight="true" hidden="false" ht="50.1" outlineLevel="0" r="1609">
      <c r="A1609" s="88"/>
      <c r="B1609" s="88"/>
      <c r="C1609" s="89"/>
      <c r="D1609" s="89"/>
      <c r="E1609" s="90"/>
      <c r="F1609" s="91"/>
      <c r="G1609" s="92"/>
      <c r="H1609" s="93"/>
      <c r="I1609" s="94"/>
      <c r="J1609" s="95"/>
      <c r="K1609" s="96"/>
      <c r="L1609" s="97"/>
      <c r="M1609" s="98"/>
      <c r="N1609" s="99"/>
      <c r="O1609" s="100"/>
      <c r="P1609" s="101"/>
      <c r="Q1609" s="97" t="n">
        <f aca="false">P1609*M1609</f>
        <v>0</v>
      </c>
      <c r="R1609" s="102"/>
      <c r="S1609" s="103"/>
      <c r="T1609" s="109"/>
      <c r="U1609" s="105" t="e">
        <f aca="false">IF(EXACT(O1609,Y1609),M1609,M1609*(1-'Расчет ПРЕДЗАКАЗ'!$D$10))</f>
        <v>#NAME?</v>
      </c>
      <c r="V1609" s="105" t="e">
        <f aca="false">P1609*U1609</f>
        <v>#NAME?</v>
      </c>
      <c r="W1609" s="105" t="e">
        <f aca="false">IF(EXACT(O1609,Y1609),M1609,M1609*(1-'Расчет Прайс'!$D$10))</f>
        <v>#NAME?</v>
      </c>
      <c r="X1609" s="105" t="e">
        <f aca="false">P1609*W1609</f>
        <v>#NAME?</v>
      </c>
      <c r="Y1609" s="106" t="s">
        <v>101</v>
      </c>
      <c r="Z1609" s="107" t="n">
        <f aca="false">IF(EXACT(O1609;Y1609);Q1609;0)</f>
        <v>0</v>
      </c>
      <c r="AA1609" s="107" t="n">
        <f aca="false">IF(Z1609=0;Q1609;0)</f>
        <v>0</v>
      </c>
      <c r="AB1609" s="108" t="e">
        <f aca="false">IF(U1609=0;"";L1609/U1609-1)</f>
        <v>#NAME?</v>
      </c>
      <c r="AC1609" s="108" t="e">
        <f aca="false">IF(W1609=0;"";L1609/W1609-1)</f>
        <v>#NAME?</v>
      </c>
    </row>
    <row collapsed="false" customFormat="false" customHeight="true" hidden="false" ht="50.1" outlineLevel="0" r="1610">
      <c r="A1610" s="88"/>
      <c r="B1610" s="88"/>
      <c r="C1610" s="89"/>
      <c r="D1610" s="89"/>
      <c r="E1610" s="90"/>
      <c r="F1610" s="91"/>
      <c r="G1610" s="92"/>
      <c r="H1610" s="93"/>
      <c r="I1610" s="94"/>
      <c r="J1610" s="95"/>
      <c r="K1610" s="96"/>
      <c r="L1610" s="97"/>
      <c r="M1610" s="98"/>
      <c r="N1610" s="99"/>
      <c r="O1610" s="100"/>
      <c r="P1610" s="101"/>
      <c r="Q1610" s="97" t="n">
        <f aca="false">P1610*M1610</f>
        <v>0</v>
      </c>
      <c r="R1610" s="102"/>
      <c r="S1610" s="103"/>
      <c r="T1610" s="109"/>
      <c r="U1610" s="105" t="e">
        <f aca="false">IF(EXACT(O1610,Y1610),M1610,M1610*(1-'Расчет ПРЕДЗАКАЗ'!$D$10))</f>
        <v>#NAME?</v>
      </c>
      <c r="V1610" s="105" t="e">
        <f aca="false">P1610*U1610</f>
        <v>#NAME?</v>
      </c>
      <c r="W1610" s="105" t="e">
        <f aca="false">IF(EXACT(O1610,Y1610),M1610,M1610*(1-'Расчет Прайс'!$D$10))</f>
        <v>#NAME?</v>
      </c>
      <c r="X1610" s="105" t="e">
        <f aca="false">P1610*W1610</f>
        <v>#NAME?</v>
      </c>
      <c r="Y1610" s="106" t="s">
        <v>101</v>
      </c>
      <c r="Z1610" s="107" t="n">
        <f aca="false">IF(EXACT(O1610;Y1610);Q1610;0)</f>
        <v>0</v>
      </c>
      <c r="AA1610" s="107" t="n">
        <f aca="false">IF(Z1610=0;Q1610;0)</f>
        <v>0</v>
      </c>
      <c r="AB1610" s="108" t="e">
        <f aca="false">IF(U1610=0;"";L1610/U1610-1)</f>
        <v>#NAME?</v>
      </c>
      <c r="AC1610" s="108" t="e">
        <f aca="false">IF(W1610=0;"";L1610/W1610-1)</f>
        <v>#NAME?</v>
      </c>
    </row>
    <row collapsed="false" customFormat="false" customHeight="true" hidden="false" ht="50.1" outlineLevel="0" r="1611">
      <c r="A1611" s="88"/>
      <c r="B1611" s="88"/>
      <c r="C1611" s="89"/>
      <c r="D1611" s="89"/>
      <c r="E1611" s="90"/>
      <c r="F1611" s="91"/>
      <c r="G1611" s="92"/>
      <c r="H1611" s="93"/>
      <c r="I1611" s="94"/>
      <c r="J1611" s="95"/>
      <c r="K1611" s="96"/>
      <c r="L1611" s="97"/>
      <c r="M1611" s="98"/>
      <c r="N1611" s="99"/>
      <c r="O1611" s="100"/>
      <c r="P1611" s="101"/>
      <c r="Q1611" s="97" t="n">
        <f aca="false">P1611*M1611</f>
        <v>0</v>
      </c>
      <c r="R1611" s="102"/>
      <c r="S1611" s="103"/>
      <c r="T1611" s="109"/>
      <c r="U1611" s="105" t="e">
        <f aca="false">IF(EXACT(O1611,Y1611),M1611,M1611*(1-'Расчет ПРЕДЗАКАЗ'!$D$10))</f>
        <v>#NAME?</v>
      </c>
      <c r="V1611" s="105" t="e">
        <f aca="false">P1611*U1611</f>
        <v>#NAME?</v>
      </c>
      <c r="W1611" s="105" t="e">
        <f aca="false">IF(EXACT(O1611,Y1611),M1611,M1611*(1-'Расчет Прайс'!$D$10))</f>
        <v>#NAME?</v>
      </c>
      <c r="X1611" s="105" t="e">
        <f aca="false">P1611*W1611</f>
        <v>#NAME?</v>
      </c>
      <c r="Y1611" s="106" t="s">
        <v>101</v>
      </c>
      <c r="Z1611" s="107" t="n">
        <f aca="false">IF(EXACT(O1611;Y1611);Q1611;0)</f>
        <v>0</v>
      </c>
      <c r="AA1611" s="107" t="n">
        <f aca="false">IF(Z1611=0;Q1611;0)</f>
        <v>0</v>
      </c>
      <c r="AB1611" s="108" t="e">
        <f aca="false">IF(U1611=0;"";L1611/U1611-1)</f>
        <v>#NAME?</v>
      </c>
      <c r="AC1611" s="108" t="e">
        <f aca="false">IF(W1611=0;"";L1611/W1611-1)</f>
        <v>#NAME?</v>
      </c>
    </row>
    <row collapsed="false" customFormat="false" customHeight="true" hidden="false" ht="50.1" outlineLevel="0" r="1612">
      <c r="A1612" s="88"/>
      <c r="B1612" s="88"/>
      <c r="C1612" s="89"/>
      <c r="D1612" s="89"/>
      <c r="E1612" s="90"/>
      <c r="F1612" s="91"/>
      <c r="G1612" s="92"/>
      <c r="H1612" s="93"/>
      <c r="I1612" s="94"/>
      <c r="J1612" s="95"/>
      <c r="K1612" s="96"/>
      <c r="L1612" s="97"/>
      <c r="M1612" s="98"/>
      <c r="N1612" s="99"/>
      <c r="O1612" s="100"/>
      <c r="P1612" s="101"/>
      <c r="Q1612" s="97" t="n">
        <f aca="false">P1612*M1612</f>
        <v>0</v>
      </c>
      <c r="R1612" s="102"/>
      <c r="S1612" s="103"/>
      <c r="T1612" s="109"/>
      <c r="U1612" s="105" t="e">
        <f aca="false">IF(EXACT(O1612,Y1612),M1612,M1612*(1-'Расчет ПРЕДЗАКАЗ'!$D$10))</f>
        <v>#NAME?</v>
      </c>
      <c r="V1612" s="105" t="e">
        <f aca="false">P1612*U1612</f>
        <v>#NAME?</v>
      </c>
      <c r="W1612" s="105" t="e">
        <f aca="false">IF(EXACT(O1612,Y1612),M1612,M1612*(1-'Расчет Прайс'!$D$10))</f>
        <v>#NAME?</v>
      </c>
      <c r="X1612" s="105" t="e">
        <f aca="false">P1612*W1612</f>
        <v>#NAME?</v>
      </c>
      <c r="Y1612" s="106" t="s">
        <v>101</v>
      </c>
      <c r="Z1612" s="107" t="n">
        <f aca="false">IF(EXACT(O1612;Y1612);Q1612;0)</f>
        <v>0</v>
      </c>
      <c r="AA1612" s="107" t="n">
        <f aca="false">IF(Z1612=0;Q1612;0)</f>
        <v>0</v>
      </c>
      <c r="AB1612" s="108" t="e">
        <f aca="false">IF(U1612=0;"";L1612/U1612-1)</f>
        <v>#NAME?</v>
      </c>
      <c r="AC1612" s="108" t="e">
        <f aca="false">IF(W1612=0;"";L1612/W1612-1)</f>
        <v>#NAME?</v>
      </c>
    </row>
    <row collapsed="false" customFormat="false" customHeight="true" hidden="false" ht="50.1" outlineLevel="0" r="1613">
      <c r="A1613" s="88"/>
      <c r="B1613" s="88"/>
      <c r="C1613" s="89"/>
      <c r="D1613" s="89"/>
      <c r="E1613" s="90"/>
      <c r="F1613" s="91"/>
      <c r="G1613" s="92"/>
      <c r="H1613" s="93"/>
      <c r="I1613" s="94"/>
      <c r="J1613" s="95"/>
      <c r="K1613" s="96"/>
      <c r="L1613" s="97"/>
      <c r="M1613" s="98"/>
      <c r="N1613" s="99"/>
      <c r="O1613" s="100"/>
      <c r="P1613" s="101"/>
      <c r="Q1613" s="97" t="n">
        <f aca="false">P1613*M1613</f>
        <v>0</v>
      </c>
      <c r="R1613" s="102"/>
      <c r="S1613" s="103"/>
      <c r="T1613" s="109"/>
      <c r="U1613" s="105" t="e">
        <f aca="false">IF(EXACT(O1613,Y1613),M1613,M1613*(1-'Расчет ПРЕДЗАКАЗ'!$D$10))</f>
        <v>#NAME?</v>
      </c>
      <c r="V1613" s="105" t="e">
        <f aca="false">P1613*U1613</f>
        <v>#NAME?</v>
      </c>
      <c r="W1613" s="105" t="e">
        <f aca="false">IF(EXACT(O1613,Y1613),M1613,M1613*(1-'Расчет Прайс'!$D$10))</f>
        <v>#NAME?</v>
      </c>
      <c r="X1613" s="105" t="e">
        <f aca="false">P1613*W1613</f>
        <v>#NAME?</v>
      </c>
      <c r="Y1613" s="106" t="s">
        <v>101</v>
      </c>
      <c r="Z1613" s="107" t="n">
        <f aca="false">IF(EXACT(O1613;Y1613);Q1613;0)</f>
        <v>0</v>
      </c>
      <c r="AA1613" s="107" t="n">
        <f aca="false">IF(Z1613=0;Q1613;0)</f>
        <v>0</v>
      </c>
      <c r="AB1613" s="108" t="e">
        <f aca="false">IF(U1613=0;"";L1613/U1613-1)</f>
        <v>#NAME?</v>
      </c>
      <c r="AC1613" s="108" t="e">
        <f aca="false">IF(W1613=0;"";L1613/W1613-1)</f>
        <v>#NAME?</v>
      </c>
    </row>
    <row collapsed="false" customFormat="false" customHeight="true" hidden="false" ht="50.1" outlineLevel="0" r="1614">
      <c r="A1614" s="88"/>
      <c r="B1614" s="88"/>
      <c r="C1614" s="89"/>
      <c r="D1614" s="89"/>
      <c r="E1614" s="90"/>
      <c r="F1614" s="91"/>
      <c r="G1614" s="92"/>
      <c r="H1614" s="93"/>
      <c r="I1614" s="94"/>
      <c r="J1614" s="95"/>
      <c r="K1614" s="96"/>
      <c r="L1614" s="97"/>
      <c r="M1614" s="98"/>
      <c r="N1614" s="99"/>
      <c r="O1614" s="100"/>
      <c r="P1614" s="101"/>
      <c r="Q1614" s="97" t="n">
        <f aca="false">P1614*M1614</f>
        <v>0</v>
      </c>
      <c r="R1614" s="102"/>
      <c r="S1614" s="103"/>
      <c r="T1614" s="109"/>
      <c r="U1614" s="105" t="e">
        <f aca="false">IF(EXACT(O1614,Y1614),M1614,M1614*(1-'Расчет ПРЕДЗАКАЗ'!$D$10))</f>
        <v>#NAME?</v>
      </c>
      <c r="V1614" s="105" t="e">
        <f aca="false">P1614*U1614</f>
        <v>#NAME?</v>
      </c>
      <c r="W1614" s="105" t="e">
        <f aca="false">IF(EXACT(O1614,Y1614),M1614,M1614*(1-'Расчет Прайс'!$D$10))</f>
        <v>#NAME?</v>
      </c>
      <c r="X1614" s="105" t="e">
        <f aca="false">P1614*W1614</f>
        <v>#NAME?</v>
      </c>
      <c r="Y1614" s="106" t="s">
        <v>101</v>
      </c>
      <c r="Z1614" s="107" t="n">
        <f aca="false">IF(EXACT(O1614;Y1614);Q1614;0)</f>
        <v>0</v>
      </c>
      <c r="AA1614" s="107" t="n">
        <f aca="false">IF(Z1614=0;Q1614;0)</f>
        <v>0</v>
      </c>
      <c r="AB1614" s="108" t="e">
        <f aca="false">IF(U1614=0;"";L1614/U1614-1)</f>
        <v>#NAME?</v>
      </c>
      <c r="AC1614" s="108" t="e">
        <f aca="false">IF(W1614=0;"";L1614/W1614-1)</f>
        <v>#NAME?</v>
      </c>
    </row>
    <row collapsed="false" customFormat="false" customHeight="true" hidden="false" ht="50.1" outlineLevel="0" r="1615">
      <c r="A1615" s="88"/>
      <c r="B1615" s="88"/>
      <c r="C1615" s="89"/>
      <c r="D1615" s="89"/>
      <c r="E1615" s="90"/>
      <c r="F1615" s="91"/>
      <c r="G1615" s="92"/>
      <c r="H1615" s="93"/>
      <c r="I1615" s="94"/>
      <c r="J1615" s="95"/>
      <c r="K1615" s="96"/>
      <c r="L1615" s="97"/>
      <c r="M1615" s="98"/>
      <c r="N1615" s="99"/>
      <c r="O1615" s="100"/>
      <c r="P1615" s="101"/>
      <c r="Q1615" s="97" t="n">
        <f aca="false">P1615*M1615</f>
        <v>0</v>
      </c>
      <c r="R1615" s="102"/>
      <c r="S1615" s="103"/>
      <c r="T1615" s="109"/>
      <c r="U1615" s="105" t="e">
        <f aca="false">IF(EXACT(O1615,Y1615),M1615,M1615*(1-'Расчет ПРЕДЗАКАЗ'!$D$10))</f>
        <v>#NAME?</v>
      </c>
      <c r="V1615" s="105" t="e">
        <f aca="false">P1615*U1615</f>
        <v>#NAME?</v>
      </c>
      <c r="W1615" s="105" t="e">
        <f aca="false">IF(EXACT(O1615,Y1615),M1615,M1615*(1-'Расчет Прайс'!$D$10))</f>
        <v>#NAME?</v>
      </c>
      <c r="X1615" s="105" t="e">
        <f aca="false">P1615*W1615</f>
        <v>#NAME?</v>
      </c>
      <c r="Y1615" s="106" t="s">
        <v>101</v>
      </c>
      <c r="Z1615" s="107" t="n">
        <f aca="false">IF(EXACT(O1615;Y1615);Q1615;0)</f>
        <v>0</v>
      </c>
      <c r="AA1615" s="107" t="n">
        <f aca="false">IF(Z1615=0;Q1615;0)</f>
        <v>0</v>
      </c>
      <c r="AB1615" s="108" t="e">
        <f aca="false">IF(U1615=0;"";L1615/U1615-1)</f>
        <v>#NAME?</v>
      </c>
      <c r="AC1615" s="108" t="e">
        <f aca="false">IF(W1615=0;"";L1615/W1615-1)</f>
        <v>#NAME?</v>
      </c>
    </row>
    <row collapsed="false" customFormat="false" customHeight="true" hidden="false" ht="50.1" outlineLevel="0" r="1616">
      <c r="A1616" s="88"/>
      <c r="B1616" s="88"/>
      <c r="C1616" s="89"/>
      <c r="D1616" s="89"/>
      <c r="E1616" s="90"/>
      <c r="F1616" s="91"/>
      <c r="G1616" s="92"/>
      <c r="H1616" s="93"/>
      <c r="I1616" s="94"/>
      <c r="J1616" s="95"/>
      <c r="K1616" s="96"/>
      <c r="L1616" s="97"/>
      <c r="M1616" s="98"/>
      <c r="N1616" s="99"/>
      <c r="O1616" s="100"/>
      <c r="P1616" s="101"/>
      <c r="Q1616" s="97" t="n">
        <f aca="false">P1616*M1616</f>
        <v>0</v>
      </c>
      <c r="R1616" s="102"/>
      <c r="S1616" s="103"/>
      <c r="T1616" s="109"/>
      <c r="U1616" s="105" t="e">
        <f aca="false">IF(EXACT(O1616,Y1616),M1616,M1616*(1-'Расчет ПРЕДЗАКАЗ'!$D$10))</f>
        <v>#NAME?</v>
      </c>
      <c r="V1616" s="105" t="e">
        <f aca="false">P1616*U1616</f>
        <v>#NAME?</v>
      </c>
      <c r="W1616" s="105" t="e">
        <f aca="false">IF(EXACT(O1616,Y1616),M1616,M1616*(1-'Расчет Прайс'!$D$10))</f>
        <v>#NAME?</v>
      </c>
      <c r="X1616" s="105" t="e">
        <f aca="false">P1616*W1616</f>
        <v>#NAME?</v>
      </c>
      <c r="Y1616" s="106" t="s">
        <v>101</v>
      </c>
      <c r="Z1616" s="107" t="n">
        <f aca="false">IF(EXACT(O1616;Y1616);Q1616;0)</f>
        <v>0</v>
      </c>
      <c r="AA1616" s="107" t="n">
        <f aca="false">IF(Z1616=0;Q1616;0)</f>
        <v>0</v>
      </c>
      <c r="AB1616" s="108" t="e">
        <f aca="false">IF(U1616=0;"";L1616/U1616-1)</f>
        <v>#NAME?</v>
      </c>
      <c r="AC1616" s="108" t="e">
        <f aca="false">IF(W1616=0;"";L1616/W1616-1)</f>
        <v>#NAME?</v>
      </c>
    </row>
    <row collapsed="false" customFormat="false" customHeight="true" hidden="false" ht="50.1" outlineLevel="0" r="1617">
      <c r="A1617" s="88"/>
      <c r="B1617" s="88"/>
      <c r="C1617" s="89"/>
      <c r="D1617" s="89"/>
      <c r="E1617" s="90"/>
      <c r="F1617" s="91"/>
      <c r="G1617" s="92"/>
      <c r="H1617" s="93"/>
      <c r="I1617" s="94"/>
      <c r="J1617" s="95"/>
      <c r="K1617" s="96"/>
      <c r="L1617" s="97"/>
      <c r="M1617" s="98"/>
      <c r="N1617" s="112"/>
      <c r="O1617" s="100"/>
      <c r="P1617" s="101"/>
      <c r="Q1617" s="97" t="n">
        <f aca="false">P1617*M1617</f>
        <v>0</v>
      </c>
      <c r="R1617" s="110"/>
      <c r="S1617" s="103"/>
      <c r="T1617" s="111"/>
      <c r="U1617" s="105" t="e">
        <f aca="false">IF(EXACT(O1617,Y1617),M1617,M1617*(1-'Расчет ПРЕДЗАКАЗ'!$D$10))</f>
        <v>#NAME?</v>
      </c>
      <c r="V1617" s="105" t="e">
        <f aca="false">P1617*U1617</f>
        <v>#NAME?</v>
      </c>
      <c r="W1617" s="105" t="e">
        <f aca="false">IF(EXACT(O1617,Y1617),M1617,M1617*(1-'Расчет Прайс'!$D$10))</f>
        <v>#NAME?</v>
      </c>
      <c r="X1617" s="105" t="e">
        <f aca="false">P1617*W1617</f>
        <v>#NAME?</v>
      </c>
      <c r="Y1617" s="106" t="s">
        <v>101</v>
      </c>
      <c r="Z1617" s="107" t="n">
        <f aca="false">IF(EXACT(O1617;Y1617);Q1617;0)</f>
        <v>0</v>
      </c>
      <c r="AA1617" s="107" t="n">
        <f aca="false">IF(Z1617=0;Q1617;0)</f>
        <v>0</v>
      </c>
      <c r="AB1617" s="108" t="e">
        <f aca="false">IF(U1617=0;"";L1617/U1617-1)</f>
        <v>#NAME?</v>
      </c>
      <c r="AC1617" s="108" t="e">
        <f aca="false">IF(W1617=0;"";L1617/W1617-1)</f>
        <v>#NAME?</v>
      </c>
    </row>
    <row collapsed="false" customFormat="false" customHeight="true" hidden="false" ht="50.1" outlineLevel="0" r="1618">
      <c r="A1618" s="88"/>
      <c r="B1618" s="88"/>
      <c r="C1618" s="89"/>
      <c r="D1618" s="89"/>
      <c r="E1618" s="90"/>
      <c r="F1618" s="91"/>
      <c r="G1618" s="92"/>
      <c r="H1618" s="93"/>
      <c r="I1618" s="94"/>
      <c r="J1618" s="95"/>
      <c r="K1618" s="96"/>
      <c r="L1618" s="97"/>
      <c r="M1618" s="98"/>
      <c r="N1618" s="112"/>
      <c r="O1618" s="100"/>
      <c r="P1618" s="101"/>
      <c r="Q1618" s="97" t="n">
        <f aca="false">P1618*M1618</f>
        <v>0</v>
      </c>
      <c r="R1618" s="110"/>
      <c r="S1618" s="103"/>
      <c r="T1618" s="111"/>
      <c r="U1618" s="105" t="e">
        <f aca="false">IF(EXACT(O1618,Y1618),M1618,M1618*(1-'Расчет ПРЕДЗАКАЗ'!$D$10))</f>
        <v>#NAME?</v>
      </c>
      <c r="V1618" s="105" t="e">
        <f aca="false">P1618*U1618</f>
        <v>#NAME?</v>
      </c>
      <c r="W1618" s="105" t="e">
        <f aca="false">IF(EXACT(O1618,Y1618),M1618,M1618*(1-'Расчет Прайс'!$D$10))</f>
        <v>#NAME?</v>
      </c>
      <c r="X1618" s="105" t="e">
        <f aca="false">P1618*W1618</f>
        <v>#NAME?</v>
      </c>
      <c r="Y1618" s="106" t="s">
        <v>101</v>
      </c>
      <c r="Z1618" s="107" t="n">
        <f aca="false">IF(EXACT(O1618;Y1618);Q1618;0)</f>
        <v>0</v>
      </c>
      <c r="AA1618" s="107" t="n">
        <f aca="false">IF(Z1618=0;Q1618;0)</f>
        <v>0</v>
      </c>
      <c r="AB1618" s="108" t="e">
        <f aca="false">IF(U1618=0;"";L1618/U1618-1)</f>
        <v>#NAME?</v>
      </c>
      <c r="AC1618" s="108" t="e">
        <f aca="false">IF(W1618=0;"";L1618/W1618-1)</f>
        <v>#NAME?</v>
      </c>
    </row>
    <row collapsed="false" customFormat="false" customHeight="true" hidden="false" ht="50.1" outlineLevel="0" r="1619">
      <c r="A1619" s="88"/>
      <c r="B1619" s="88"/>
      <c r="C1619" s="89"/>
      <c r="D1619" s="89"/>
      <c r="E1619" s="90"/>
      <c r="F1619" s="91"/>
      <c r="G1619" s="92"/>
      <c r="H1619" s="93"/>
      <c r="I1619" s="94"/>
      <c r="J1619" s="95"/>
      <c r="K1619" s="96"/>
      <c r="L1619" s="97"/>
      <c r="M1619" s="98"/>
      <c r="N1619" s="110"/>
      <c r="O1619" s="100"/>
      <c r="P1619" s="101"/>
      <c r="Q1619" s="97" t="n">
        <f aca="false">P1619*M1619</f>
        <v>0</v>
      </c>
      <c r="R1619" s="110"/>
      <c r="S1619" s="103"/>
      <c r="T1619" s="111"/>
      <c r="U1619" s="105" t="e">
        <f aca="false">IF(EXACT(O1619,Y1619),M1619,M1619*(1-'Расчет ПРЕДЗАКАЗ'!$D$10))</f>
        <v>#NAME?</v>
      </c>
      <c r="V1619" s="105" t="e">
        <f aca="false">P1619*U1619</f>
        <v>#NAME?</v>
      </c>
      <c r="W1619" s="105" t="e">
        <f aca="false">IF(EXACT(O1619,Y1619),M1619,M1619*(1-'Расчет Прайс'!$D$10))</f>
        <v>#NAME?</v>
      </c>
      <c r="X1619" s="105" t="e">
        <f aca="false">P1619*W1619</f>
        <v>#NAME?</v>
      </c>
      <c r="Y1619" s="106" t="s">
        <v>101</v>
      </c>
      <c r="Z1619" s="107" t="n">
        <f aca="false">IF(EXACT(O1619;Y1619);Q1619;0)</f>
        <v>0</v>
      </c>
      <c r="AA1619" s="107" t="n">
        <f aca="false">IF(Z1619=0;Q1619;0)</f>
        <v>0</v>
      </c>
      <c r="AB1619" s="108" t="e">
        <f aca="false">IF(U1619=0;"";L1619/U1619-1)</f>
        <v>#NAME?</v>
      </c>
      <c r="AC1619" s="108" t="e">
        <f aca="false">IF(W1619=0;"";L1619/W1619-1)</f>
        <v>#NAME?</v>
      </c>
    </row>
    <row collapsed="false" customFormat="false" customHeight="true" hidden="false" ht="50.1" outlineLevel="0" r="1620">
      <c r="A1620" s="88"/>
      <c r="B1620" s="88"/>
      <c r="C1620" s="89"/>
      <c r="D1620" s="89"/>
      <c r="E1620" s="90"/>
      <c r="F1620" s="91"/>
      <c r="G1620" s="92"/>
      <c r="H1620" s="93"/>
      <c r="I1620" s="94"/>
      <c r="J1620" s="95"/>
      <c r="K1620" s="96"/>
      <c r="L1620" s="97"/>
      <c r="M1620" s="98"/>
      <c r="N1620" s="110"/>
      <c r="O1620" s="100"/>
      <c r="P1620" s="101"/>
      <c r="Q1620" s="97" t="n">
        <f aca="false">P1620*M1620</f>
        <v>0</v>
      </c>
      <c r="R1620" s="110"/>
      <c r="S1620" s="103"/>
      <c r="T1620" s="111"/>
      <c r="U1620" s="105" t="e">
        <f aca="false">IF(EXACT(O1620,Y1620),M1620,M1620*(1-'Расчет ПРЕДЗАКАЗ'!$D$10))</f>
        <v>#NAME?</v>
      </c>
      <c r="V1620" s="105" t="e">
        <f aca="false">P1620*U1620</f>
        <v>#NAME?</v>
      </c>
      <c r="W1620" s="105" t="e">
        <f aca="false">IF(EXACT(O1620,Y1620),M1620,M1620*(1-'Расчет Прайс'!$D$10))</f>
        <v>#NAME?</v>
      </c>
      <c r="X1620" s="105" t="e">
        <f aca="false">P1620*W1620</f>
        <v>#NAME?</v>
      </c>
      <c r="Y1620" s="106" t="s">
        <v>101</v>
      </c>
      <c r="Z1620" s="107" t="n">
        <f aca="false">IF(EXACT(O1620;Y1620);Q1620;0)</f>
        <v>0</v>
      </c>
      <c r="AA1620" s="107" t="n">
        <f aca="false">IF(Z1620=0;Q1620;0)</f>
        <v>0</v>
      </c>
      <c r="AB1620" s="108" t="e">
        <f aca="false">IF(U1620=0;"";L1620/U1620-1)</f>
        <v>#NAME?</v>
      </c>
      <c r="AC1620" s="108" t="e">
        <f aca="false">IF(W1620=0;"";L1620/W1620-1)</f>
        <v>#NAME?</v>
      </c>
    </row>
    <row collapsed="false" customFormat="false" customHeight="true" hidden="false" ht="50.1" outlineLevel="0" r="1621">
      <c r="A1621" s="88"/>
      <c r="B1621" s="88"/>
      <c r="C1621" s="89"/>
      <c r="D1621" s="89"/>
      <c r="E1621" s="90"/>
      <c r="F1621" s="91"/>
      <c r="G1621" s="92"/>
      <c r="H1621" s="93"/>
      <c r="I1621" s="94"/>
      <c r="J1621" s="95"/>
      <c r="K1621" s="96"/>
      <c r="L1621" s="97"/>
      <c r="M1621" s="98"/>
      <c r="N1621" s="110"/>
      <c r="O1621" s="100"/>
      <c r="P1621" s="101"/>
      <c r="Q1621" s="97" t="n">
        <f aca="false">P1621*M1621</f>
        <v>0</v>
      </c>
      <c r="R1621" s="110"/>
      <c r="S1621" s="103"/>
      <c r="T1621" s="111"/>
      <c r="U1621" s="105" t="e">
        <f aca="false">IF(EXACT(O1621,Y1621),M1621,M1621*(1-'Расчет ПРЕДЗАКАЗ'!$D$10))</f>
        <v>#NAME?</v>
      </c>
      <c r="V1621" s="105" t="e">
        <f aca="false">P1621*U1621</f>
        <v>#NAME?</v>
      </c>
      <c r="W1621" s="105" t="e">
        <f aca="false">IF(EXACT(O1621,Y1621),M1621,M1621*(1-'Расчет Прайс'!$D$10))</f>
        <v>#NAME?</v>
      </c>
      <c r="X1621" s="105" t="e">
        <f aca="false">P1621*W1621</f>
        <v>#NAME?</v>
      </c>
      <c r="Y1621" s="106" t="s">
        <v>101</v>
      </c>
      <c r="Z1621" s="107" t="n">
        <f aca="false">IF(EXACT(O1621;Y1621);Q1621;0)</f>
        <v>0</v>
      </c>
      <c r="AA1621" s="107" t="n">
        <f aca="false">IF(Z1621=0;Q1621;0)</f>
        <v>0</v>
      </c>
      <c r="AB1621" s="108" t="e">
        <f aca="false">IF(U1621=0;"";L1621/U1621-1)</f>
        <v>#NAME?</v>
      </c>
      <c r="AC1621" s="108" t="e">
        <f aca="false">IF(W1621=0;"";L1621/W1621-1)</f>
        <v>#NAME?</v>
      </c>
    </row>
    <row collapsed="false" customFormat="false" customHeight="true" hidden="false" ht="50.1" outlineLevel="0" r="1622">
      <c r="A1622" s="88"/>
      <c r="B1622" s="88"/>
      <c r="C1622" s="89"/>
      <c r="D1622" s="89"/>
      <c r="E1622" s="90"/>
      <c r="F1622" s="91"/>
      <c r="G1622" s="92"/>
      <c r="H1622" s="93"/>
      <c r="I1622" s="94"/>
      <c r="J1622" s="95"/>
      <c r="K1622" s="96"/>
      <c r="L1622" s="97"/>
      <c r="M1622" s="98"/>
      <c r="N1622" s="110"/>
      <c r="O1622" s="100"/>
      <c r="P1622" s="101"/>
      <c r="Q1622" s="97" t="n">
        <f aca="false">P1622*M1622</f>
        <v>0</v>
      </c>
      <c r="R1622" s="110"/>
      <c r="S1622" s="103"/>
      <c r="T1622" s="111"/>
      <c r="U1622" s="105" t="e">
        <f aca="false">IF(EXACT(O1622,Y1622),M1622,M1622*(1-'Расчет ПРЕДЗАКАЗ'!$D$10))</f>
        <v>#NAME?</v>
      </c>
      <c r="V1622" s="105" t="e">
        <f aca="false">P1622*U1622</f>
        <v>#NAME?</v>
      </c>
      <c r="W1622" s="105" t="e">
        <f aca="false">IF(EXACT(O1622,Y1622),M1622,M1622*(1-'Расчет Прайс'!$D$10))</f>
        <v>#NAME?</v>
      </c>
      <c r="X1622" s="105" t="e">
        <f aca="false">P1622*W1622</f>
        <v>#NAME?</v>
      </c>
      <c r="Y1622" s="106" t="s">
        <v>101</v>
      </c>
      <c r="Z1622" s="107" t="n">
        <f aca="false">IF(EXACT(O1622;Y1622);Q1622;0)</f>
        <v>0</v>
      </c>
      <c r="AA1622" s="107" t="n">
        <f aca="false">IF(Z1622=0;Q1622;0)</f>
        <v>0</v>
      </c>
      <c r="AB1622" s="108" t="e">
        <f aca="false">IF(U1622=0;"";L1622/U1622-1)</f>
        <v>#NAME?</v>
      </c>
      <c r="AC1622" s="108" t="e">
        <f aca="false">IF(W1622=0;"";L1622/W1622-1)</f>
        <v>#NAME?</v>
      </c>
    </row>
    <row collapsed="false" customFormat="false" customHeight="true" hidden="false" ht="11.25" outlineLevel="0" r="1623"/>
    <row collapsed="false" customFormat="false" customHeight="true" hidden="false" ht="50.1" outlineLevel="0" r="1624">
      <c r="A1624" s="88" t="n">
        <v>264</v>
      </c>
      <c r="B1624" s="88" t="s">
        <v>1001</v>
      </c>
      <c r="C1624" s="89" t="s">
        <v>1002</v>
      </c>
      <c r="D1624" s="89" t="s">
        <v>93</v>
      </c>
      <c r="E1624" s="90" t="s">
        <v>93</v>
      </c>
      <c r="F1624" s="91" t="s">
        <v>1003</v>
      </c>
      <c r="G1624" s="92" t="s">
        <v>493</v>
      </c>
      <c r="H1624" s="93" t="s">
        <v>1004</v>
      </c>
      <c r="I1624" s="94" t="s">
        <v>995</v>
      </c>
      <c r="J1624" s="95" t="s">
        <v>98</v>
      </c>
      <c r="K1624" s="96" t="s">
        <v>645</v>
      </c>
      <c r="L1624" s="97" t="n">
        <v>790</v>
      </c>
      <c r="M1624" s="98" t="n">
        <v>506</v>
      </c>
      <c r="N1624" s="99" t="s">
        <v>1005</v>
      </c>
      <c r="O1624" s="100"/>
      <c r="P1624" s="101"/>
      <c r="Q1624" s="97" t="n">
        <f aca="false">P1624*M1624</f>
        <v>0</v>
      </c>
      <c r="R1624" s="102"/>
      <c r="S1624" s="103" t="n">
        <v>1950</v>
      </c>
      <c r="T1624" s="104"/>
      <c r="U1624" s="105" t="e">
        <f aca="false">IF(EXACT(O1624,Y1624),M1624,M1624*(1-'Расчет ПРЕДЗАКАЗ'!$D$10))</f>
        <v>#NAME?</v>
      </c>
      <c r="V1624" s="105" t="e">
        <f aca="false">P1624*U1624</f>
        <v>#NAME?</v>
      </c>
      <c r="W1624" s="105" t="e">
        <f aca="false">IF(EXACT(O1624,Y1624),M1624,M1624*(1-'Расчет Прайс'!$D$10))</f>
        <v>#NAME?</v>
      </c>
      <c r="X1624" s="105" t="e">
        <f aca="false">P1624*W1624</f>
        <v>#NAME?</v>
      </c>
      <c r="Y1624" s="106" t="s">
        <v>101</v>
      </c>
      <c r="Z1624" s="107" t="n">
        <f aca="false">IF(EXACT(O1624;Y1624);Q1624;0)</f>
        <v>0</v>
      </c>
      <c r="AA1624" s="107" t="n">
        <f aca="false">IF(Z1624=0;Q1624;0)</f>
        <v>0</v>
      </c>
      <c r="AB1624" s="108" t="e">
        <f aca="false">IF(U1624=0,"",L1624/U1624-1)</f>
        <v>#NAME?</v>
      </c>
      <c r="AC1624" s="108" t="e">
        <f aca="false">IF(W1624=0,"",L1624/W1624-1)</f>
        <v>#NAME?</v>
      </c>
    </row>
    <row collapsed="false" customFormat="false" customHeight="true" hidden="false" ht="50.1" outlineLevel="0" r="1625">
      <c r="A1625" s="88"/>
      <c r="B1625" s="88"/>
      <c r="C1625" s="89"/>
      <c r="D1625" s="89"/>
      <c r="E1625" s="90"/>
      <c r="F1625" s="91"/>
      <c r="G1625" s="92"/>
      <c r="H1625" s="93"/>
      <c r="I1625" s="94"/>
      <c r="J1625" s="95"/>
      <c r="K1625" s="96"/>
      <c r="L1625" s="97"/>
      <c r="M1625" s="98"/>
      <c r="N1625" s="99"/>
      <c r="O1625" s="100"/>
      <c r="P1625" s="101"/>
      <c r="Q1625" s="97" t="n">
        <f aca="false">P1625*M1625</f>
        <v>0</v>
      </c>
      <c r="R1625" s="102"/>
      <c r="S1625" s="103"/>
      <c r="T1625" s="109"/>
      <c r="U1625" s="105" t="e">
        <f aca="false">IF(EXACT(O1625,Y1625),M1625,M1625*(1-'Расчет ПРЕДЗАКАЗ'!$D$10))</f>
        <v>#NAME?</v>
      </c>
      <c r="V1625" s="105" t="e">
        <f aca="false">P1625*U1625</f>
        <v>#NAME?</v>
      </c>
      <c r="W1625" s="105" t="e">
        <f aca="false">IF(EXACT(O1625,Y1625),M1625,M1625*(1-'Расчет Прайс'!$D$10))</f>
        <v>#NAME?</v>
      </c>
      <c r="X1625" s="105" t="e">
        <f aca="false">P1625*W1625</f>
        <v>#NAME?</v>
      </c>
      <c r="Y1625" s="106" t="s">
        <v>101</v>
      </c>
      <c r="Z1625" s="107" t="n">
        <f aca="false">IF(EXACT(O1625;Y1625);Q1625;0)</f>
        <v>0</v>
      </c>
      <c r="AA1625" s="107" t="n">
        <f aca="false">IF(Z1625=0;Q1625;0)</f>
        <v>0</v>
      </c>
      <c r="AB1625" s="108" t="e">
        <f aca="false">IF(U1625=0;"";L1625/U1625-1)</f>
        <v>#NAME?</v>
      </c>
      <c r="AC1625" s="108" t="e">
        <f aca="false">IF(W1625=0;"";L1625/W1625-1)</f>
        <v>#NAME?</v>
      </c>
    </row>
    <row collapsed="false" customFormat="false" customHeight="true" hidden="false" ht="50.1" outlineLevel="0" r="1626">
      <c r="A1626" s="88"/>
      <c r="B1626" s="88"/>
      <c r="C1626" s="89"/>
      <c r="D1626" s="89"/>
      <c r="E1626" s="90"/>
      <c r="F1626" s="91"/>
      <c r="G1626" s="92"/>
      <c r="H1626" s="93"/>
      <c r="I1626" s="94"/>
      <c r="J1626" s="95"/>
      <c r="K1626" s="96"/>
      <c r="L1626" s="97"/>
      <c r="M1626" s="98"/>
      <c r="N1626" s="99"/>
      <c r="O1626" s="100"/>
      <c r="P1626" s="101"/>
      <c r="Q1626" s="97" t="n">
        <f aca="false">P1626*M1626</f>
        <v>0</v>
      </c>
      <c r="R1626" s="102"/>
      <c r="S1626" s="103"/>
      <c r="T1626" s="109"/>
      <c r="U1626" s="105" t="e">
        <f aca="false">IF(EXACT(O1626,Y1626),M1626,M1626*(1-'Расчет ПРЕДЗАКАЗ'!$D$10))</f>
        <v>#NAME?</v>
      </c>
      <c r="V1626" s="105" t="e">
        <f aca="false">P1626*U1626</f>
        <v>#NAME?</v>
      </c>
      <c r="W1626" s="105" t="e">
        <f aca="false">IF(EXACT(O1626,Y1626),M1626,M1626*(1-'Расчет Прайс'!$D$10))</f>
        <v>#NAME?</v>
      </c>
      <c r="X1626" s="105" t="e">
        <f aca="false">P1626*W1626</f>
        <v>#NAME?</v>
      </c>
      <c r="Y1626" s="106" t="s">
        <v>101</v>
      </c>
      <c r="Z1626" s="107" t="n">
        <f aca="false">IF(EXACT(O1626;Y1626);Q1626;0)</f>
        <v>0</v>
      </c>
      <c r="AA1626" s="107" t="n">
        <f aca="false">IF(Z1626=0;Q1626;0)</f>
        <v>0</v>
      </c>
      <c r="AB1626" s="108" t="e">
        <f aca="false">IF(U1626=0;"";L1626/U1626-1)</f>
        <v>#NAME?</v>
      </c>
      <c r="AC1626" s="108" t="e">
        <f aca="false">IF(W1626=0;"";L1626/W1626-1)</f>
        <v>#NAME?</v>
      </c>
    </row>
    <row collapsed="false" customFormat="false" customHeight="true" hidden="false" ht="50.1" outlineLevel="0" r="1627">
      <c r="A1627" s="88"/>
      <c r="B1627" s="88"/>
      <c r="C1627" s="89"/>
      <c r="D1627" s="89"/>
      <c r="E1627" s="90"/>
      <c r="F1627" s="91"/>
      <c r="G1627" s="92"/>
      <c r="H1627" s="93"/>
      <c r="I1627" s="94"/>
      <c r="J1627" s="95"/>
      <c r="K1627" s="96"/>
      <c r="L1627" s="97"/>
      <c r="M1627" s="98"/>
      <c r="N1627" s="99"/>
      <c r="O1627" s="100"/>
      <c r="P1627" s="101"/>
      <c r="Q1627" s="97" t="n">
        <f aca="false">P1627*M1627</f>
        <v>0</v>
      </c>
      <c r="R1627" s="102"/>
      <c r="S1627" s="103"/>
      <c r="T1627" s="109"/>
      <c r="U1627" s="105" t="e">
        <f aca="false">IF(EXACT(O1627,Y1627),M1627,M1627*(1-'Расчет ПРЕДЗАКАЗ'!$D$10))</f>
        <v>#NAME?</v>
      </c>
      <c r="V1627" s="105" t="e">
        <f aca="false">P1627*U1627</f>
        <v>#NAME?</v>
      </c>
      <c r="W1627" s="105" t="e">
        <f aca="false">IF(EXACT(O1627,Y1627),M1627,M1627*(1-'Расчет Прайс'!$D$10))</f>
        <v>#NAME?</v>
      </c>
      <c r="X1627" s="105" t="e">
        <f aca="false">P1627*W1627</f>
        <v>#NAME?</v>
      </c>
      <c r="Y1627" s="106" t="s">
        <v>101</v>
      </c>
      <c r="Z1627" s="107" t="n">
        <f aca="false">IF(EXACT(O1627;Y1627);Q1627;0)</f>
        <v>0</v>
      </c>
      <c r="AA1627" s="107" t="n">
        <f aca="false">IF(Z1627=0;Q1627;0)</f>
        <v>0</v>
      </c>
      <c r="AB1627" s="108" t="e">
        <f aca="false">IF(U1627=0;"";L1627/U1627-1)</f>
        <v>#NAME?</v>
      </c>
      <c r="AC1627" s="108" t="e">
        <f aca="false">IF(W1627=0;"";L1627/W1627-1)</f>
        <v>#NAME?</v>
      </c>
    </row>
    <row collapsed="false" customFormat="false" customHeight="true" hidden="false" ht="50.1" outlineLevel="0" r="1628">
      <c r="A1628" s="88"/>
      <c r="B1628" s="88"/>
      <c r="C1628" s="89"/>
      <c r="D1628" s="89"/>
      <c r="E1628" s="90"/>
      <c r="F1628" s="91"/>
      <c r="G1628" s="92"/>
      <c r="H1628" s="93"/>
      <c r="I1628" s="94"/>
      <c r="J1628" s="95"/>
      <c r="K1628" s="96"/>
      <c r="L1628" s="97"/>
      <c r="M1628" s="98"/>
      <c r="N1628" s="99"/>
      <c r="O1628" s="100"/>
      <c r="P1628" s="101"/>
      <c r="Q1628" s="97" t="n">
        <f aca="false">P1628*M1628</f>
        <v>0</v>
      </c>
      <c r="R1628" s="102"/>
      <c r="S1628" s="103"/>
      <c r="T1628" s="109"/>
      <c r="U1628" s="105" t="e">
        <f aca="false">IF(EXACT(O1628,Y1628),M1628,M1628*(1-'Расчет ПРЕДЗАКАЗ'!$D$10))</f>
        <v>#NAME?</v>
      </c>
      <c r="V1628" s="105" t="e">
        <f aca="false">P1628*U1628</f>
        <v>#NAME?</v>
      </c>
      <c r="W1628" s="105" t="e">
        <f aca="false">IF(EXACT(O1628,Y1628),M1628,M1628*(1-'Расчет Прайс'!$D$10))</f>
        <v>#NAME?</v>
      </c>
      <c r="X1628" s="105" t="e">
        <f aca="false">P1628*W1628</f>
        <v>#NAME?</v>
      </c>
      <c r="Y1628" s="106" t="s">
        <v>101</v>
      </c>
      <c r="Z1628" s="107" t="n">
        <f aca="false">IF(EXACT(O1628;Y1628);Q1628;0)</f>
        <v>0</v>
      </c>
      <c r="AA1628" s="107" t="n">
        <f aca="false">IF(Z1628=0;Q1628;0)</f>
        <v>0</v>
      </c>
      <c r="AB1628" s="108" t="e">
        <f aca="false">IF(U1628=0;"";L1628/U1628-1)</f>
        <v>#NAME?</v>
      </c>
      <c r="AC1628" s="108" t="e">
        <f aca="false">IF(W1628=0;"";L1628/W1628-1)</f>
        <v>#NAME?</v>
      </c>
    </row>
    <row collapsed="false" customFormat="false" customHeight="true" hidden="false" ht="50.1" outlineLevel="0" r="1629">
      <c r="A1629" s="88"/>
      <c r="B1629" s="88"/>
      <c r="C1629" s="89"/>
      <c r="D1629" s="89"/>
      <c r="E1629" s="90"/>
      <c r="F1629" s="91"/>
      <c r="G1629" s="92"/>
      <c r="H1629" s="93"/>
      <c r="I1629" s="94"/>
      <c r="J1629" s="95"/>
      <c r="K1629" s="96"/>
      <c r="L1629" s="97"/>
      <c r="M1629" s="98"/>
      <c r="N1629" s="99"/>
      <c r="O1629" s="100"/>
      <c r="P1629" s="101"/>
      <c r="Q1629" s="97" t="n">
        <f aca="false">P1629*M1629</f>
        <v>0</v>
      </c>
      <c r="R1629" s="102"/>
      <c r="S1629" s="103"/>
      <c r="T1629" s="109"/>
      <c r="U1629" s="105" t="e">
        <f aca="false">IF(EXACT(O1629,Y1629),M1629,M1629*(1-'Расчет ПРЕДЗАКАЗ'!$D$10))</f>
        <v>#NAME?</v>
      </c>
      <c r="V1629" s="105" t="e">
        <f aca="false">P1629*U1629</f>
        <v>#NAME?</v>
      </c>
      <c r="W1629" s="105" t="e">
        <f aca="false">IF(EXACT(O1629,Y1629),M1629,M1629*(1-'Расчет Прайс'!$D$10))</f>
        <v>#NAME?</v>
      </c>
      <c r="X1629" s="105" t="e">
        <f aca="false">P1629*W1629</f>
        <v>#NAME?</v>
      </c>
      <c r="Y1629" s="106" t="s">
        <v>101</v>
      </c>
      <c r="Z1629" s="107" t="n">
        <f aca="false">IF(EXACT(O1629;Y1629);Q1629;0)</f>
        <v>0</v>
      </c>
      <c r="AA1629" s="107" t="n">
        <f aca="false">IF(Z1629=0;Q1629;0)</f>
        <v>0</v>
      </c>
      <c r="AB1629" s="108" t="e">
        <f aca="false">IF(U1629=0;"";L1629/U1629-1)</f>
        <v>#NAME?</v>
      </c>
      <c r="AC1629" s="108" t="e">
        <f aca="false">IF(W1629=0;"";L1629/W1629-1)</f>
        <v>#NAME?</v>
      </c>
    </row>
    <row collapsed="false" customFormat="false" customHeight="true" hidden="false" ht="50.1" outlineLevel="0" r="1630">
      <c r="A1630" s="88"/>
      <c r="B1630" s="88"/>
      <c r="C1630" s="89"/>
      <c r="D1630" s="89"/>
      <c r="E1630" s="90"/>
      <c r="F1630" s="91"/>
      <c r="G1630" s="92"/>
      <c r="H1630" s="93"/>
      <c r="I1630" s="94"/>
      <c r="J1630" s="95"/>
      <c r="K1630" s="96"/>
      <c r="L1630" s="97"/>
      <c r="M1630" s="98"/>
      <c r="N1630" s="99"/>
      <c r="O1630" s="100"/>
      <c r="P1630" s="101"/>
      <c r="Q1630" s="97" t="n">
        <f aca="false">P1630*M1630</f>
        <v>0</v>
      </c>
      <c r="R1630" s="102"/>
      <c r="S1630" s="103"/>
      <c r="T1630" s="109"/>
      <c r="U1630" s="105" t="e">
        <f aca="false">IF(EXACT(O1630,Y1630),M1630,M1630*(1-'Расчет ПРЕДЗАКАЗ'!$D$10))</f>
        <v>#NAME?</v>
      </c>
      <c r="V1630" s="105" t="e">
        <f aca="false">P1630*U1630</f>
        <v>#NAME?</v>
      </c>
      <c r="W1630" s="105" t="e">
        <f aca="false">IF(EXACT(O1630,Y1630),M1630,M1630*(1-'Расчет Прайс'!$D$10))</f>
        <v>#NAME?</v>
      </c>
      <c r="X1630" s="105" t="e">
        <f aca="false">P1630*W1630</f>
        <v>#NAME?</v>
      </c>
      <c r="Y1630" s="106" t="s">
        <v>101</v>
      </c>
      <c r="Z1630" s="107" t="n">
        <f aca="false">IF(EXACT(O1630;Y1630);Q1630;0)</f>
        <v>0</v>
      </c>
      <c r="AA1630" s="107" t="n">
        <f aca="false">IF(Z1630=0;Q1630;0)</f>
        <v>0</v>
      </c>
      <c r="AB1630" s="108" t="e">
        <f aca="false">IF(U1630=0;"";L1630/U1630-1)</f>
        <v>#NAME?</v>
      </c>
      <c r="AC1630" s="108" t="e">
        <f aca="false">IF(W1630=0;"";L1630/W1630-1)</f>
        <v>#NAME?</v>
      </c>
    </row>
    <row collapsed="false" customFormat="false" customHeight="true" hidden="false" ht="50.1" outlineLevel="0" r="1631">
      <c r="A1631" s="88"/>
      <c r="B1631" s="88"/>
      <c r="C1631" s="89"/>
      <c r="D1631" s="89"/>
      <c r="E1631" s="90"/>
      <c r="F1631" s="91"/>
      <c r="G1631" s="92"/>
      <c r="H1631" s="93"/>
      <c r="I1631" s="94"/>
      <c r="J1631" s="95"/>
      <c r="K1631" s="96"/>
      <c r="L1631" s="97"/>
      <c r="M1631" s="98"/>
      <c r="N1631" s="99"/>
      <c r="O1631" s="100"/>
      <c r="P1631" s="101"/>
      <c r="Q1631" s="97" t="n">
        <f aca="false">P1631*M1631</f>
        <v>0</v>
      </c>
      <c r="R1631" s="102"/>
      <c r="S1631" s="103"/>
      <c r="T1631" s="109"/>
      <c r="U1631" s="105" t="e">
        <f aca="false">IF(EXACT(O1631,Y1631),M1631,M1631*(1-'Расчет ПРЕДЗАКАЗ'!$D$10))</f>
        <v>#NAME?</v>
      </c>
      <c r="V1631" s="105" t="e">
        <f aca="false">P1631*U1631</f>
        <v>#NAME?</v>
      </c>
      <c r="W1631" s="105" t="e">
        <f aca="false">IF(EXACT(O1631,Y1631),M1631,M1631*(1-'Расчет Прайс'!$D$10))</f>
        <v>#NAME?</v>
      </c>
      <c r="X1631" s="105" t="e">
        <f aca="false">P1631*W1631</f>
        <v>#NAME?</v>
      </c>
      <c r="Y1631" s="106" t="s">
        <v>101</v>
      </c>
      <c r="Z1631" s="107" t="n">
        <f aca="false">IF(EXACT(O1631;Y1631);Q1631;0)</f>
        <v>0</v>
      </c>
      <c r="AA1631" s="107" t="n">
        <f aca="false">IF(Z1631=0;Q1631;0)</f>
        <v>0</v>
      </c>
      <c r="AB1631" s="108" t="e">
        <f aca="false">IF(U1631=0;"";L1631/U1631-1)</f>
        <v>#NAME?</v>
      </c>
      <c r="AC1631" s="108" t="e">
        <f aca="false">IF(W1631=0;"";L1631/W1631-1)</f>
        <v>#NAME?</v>
      </c>
    </row>
    <row collapsed="false" customFormat="false" customHeight="true" hidden="false" ht="50.1" outlineLevel="0" r="1632">
      <c r="A1632" s="88"/>
      <c r="B1632" s="88"/>
      <c r="C1632" s="89"/>
      <c r="D1632" s="89"/>
      <c r="E1632" s="90"/>
      <c r="F1632" s="91"/>
      <c r="G1632" s="92"/>
      <c r="H1632" s="93"/>
      <c r="I1632" s="94"/>
      <c r="J1632" s="95"/>
      <c r="K1632" s="96"/>
      <c r="L1632" s="97"/>
      <c r="M1632" s="98"/>
      <c r="N1632" s="99"/>
      <c r="O1632" s="100"/>
      <c r="P1632" s="101"/>
      <c r="Q1632" s="97" t="n">
        <f aca="false">P1632*M1632</f>
        <v>0</v>
      </c>
      <c r="R1632" s="102"/>
      <c r="S1632" s="103"/>
      <c r="T1632" s="109"/>
      <c r="U1632" s="105" t="e">
        <f aca="false">IF(EXACT(O1632,Y1632),M1632,M1632*(1-'Расчет ПРЕДЗАКАЗ'!$D$10))</f>
        <v>#NAME?</v>
      </c>
      <c r="V1632" s="105" t="e">
        <f aca="false">P1632*U1632</f>
        <v>#NAME?</v>
      </c>
      <c r="W1632" s="105" t="e">
        <f aca="false">IF(EXACT(O1632,Y1632),M1632,M1632*(1-'Расчет Прайс'!$D$10))</f>
        <v>#NAME?</v>
      </c>
      <c r="X1632" s="105" t="e">
        <f aca="false">P1632*W1632</f>
        <v>#NAME?</v>
      </c>
      <c r="Y1632" s="106" t="s">
        <v>101</v>
      </c>
      <c r="Z1632" s="107" t="n">
        <f aca="false">IF(EXACT(O1632;Y1632);Q1632;0)</f>
        <v>0</v>
      </c>
      <c r="AA1632" s="107" t="n">
        <f aca="false">IF(Z1632=0;Q1632;0)</f>
        <v>0</v>
      </c>
      <c r="AB1632" s="108" t="e">
        <f aca="false">IF(U1632=0;"";L1632/U1632-1)</f>
        <v>#NAME?</v>
      </c>
      <c r="AC1632" s="108" t="e">
        <f aca="false">IF(W1632=0;"";L1632/W1632-1)</f>
        <v>#NAME?</v>
      </c>
    </row>
    <row collapsed="false" customFormat="false" customHeight="true" hidden="false" ht="50.1" outlineLevel="0" r="1633">
      <c r="A1633" s="88"/>
      <c r="B1633" s="88"/>
      <c r="C1633" s="89"/>
      <c r="D1633" s="89"/>
      <c r="E1633" s="90"/>
      <c r="F1633" s="91"/>
      <c r="G1633" s="92"/>
      <c r="H1633" s="93"/>
      <c r="I1633" s="94"/>
      <c r="J1633" s="95"/>
      <c r="K1633" s="96"/>
      <c r="L1633" s="97"/>
      <c r="M1633" s="98"/>
      <c r="N1633" s="112"/>
      <c r="O1633" s="100"/>
      <c r="P1633" s="101"/>
      <c r="Q1633" s="97" t="n">
        <f aca="false">P1633*M1633</f>
        <v>0</v>
      </c>
      <c r="R1633" s="110"/>
      <c r="S1633" s="103"/>
      <c r="T1633" s="111"/>
      <c r="U1633" s="105" t="e">
        <f aca="false">IF(EXACT(O1633,Y1633),M1633,M1633*(1-'Расчет ПРЕДЗАКАЗ'!$D$10))</f>
        <v>#NAME?</v>
      </c>
      <c r="V1633" s="105" t="e">
        <f aca="false">P1633*U1633</f>
        <v>#NAME?</v>
      </c>
      <c r="W1633" s="105" t="e">
        <f aca="false">IF(EXACT(O1633,Y1633),M1633,M1633*(1-'Расчет Прайс'!$D$10))</f>
        <v>#NAME?</v>
      </c>
      <c r="X1633" s="105" t="e">
        <f aca="false">P1633*W1633</f>
        <v>#NAME?</v>
      </c>
      <c r="Y1633" s="106" t="s">
        <v>101</v>
      </c>
      <c r="Z1633" s="107" t="n">
        <f aca="false">IF(EXACT(O1633;Y1633);Q1633;0)</f>
        <v>0</v>
      </c>
      <c r="AA1633" s="107" t="n">
        <f aca="false">IF(Z1633=0;Q1633;0)</f>
        <v>0</v>
      </c>
      <c r="AB1633" s="108" t="e">
        <f aca="false">IF(U1633=0;"";L1633/U1633-1)</f>
        <v>#NAME?</v>
      </c>
      <c r="AC1633" s="108" t="e">
        <f aca="false">IF(W1633=0;"";L1633/W1633-1)</f>
        <v>#NAME?</v>
      </c>
    </row>
    <row collapsed="false" customFormat="false" customHeight="true" hidden="false" ht="50.1" outlineLevel="0" r="1634">
      <c r="A1634" s="88"/>
      <c r="B1634" s="88"/>
      <c r="C1634" s="89"/>
      <c r="D1634" s="89"/>
      <c r="E1634" s="90"/>
      <c r="F1634" s="91"/>
      <c r="G1634" s="92"/>
      <c r="H1634" s="93"/>
      <c r="I1634" s="94"/>
      <c r="J1634" s="95"/>
      <c r="K1634" s="96"/>
      <c r="L1634" s="97"/>
      <c r="M1634" s="98"/>
      <c r="N1634" s="112"/>
      <c r="O1634" s="100"/>
      <c r="P1634" s="101"/>
      <c r="Q1634" s="97" t="n">
        <f aca="false">P1634*M1634</f>
        <v>0</v>
      </c>
      <c r="R1634" s="110"/>
      <c r="S1634" s="103"/>
      <c r="T1634" s="111"/>
      <c r="U1634" s="105" t="e">
        <f aca="false">IF(EXACT(O1634,Y1634),M1634,M1634*(1-'Расчет ПРЕДЗАКАЗ'!$D$10))</f>
        <v>#NAME?</v>
      </c>
      <c r="V1634" s="105" t="e">
        <f aca="false">P1634*U1634</f>
        <v>#NAME?</v>
      </c>
      <c r="W1634" s="105" t="e">
        <f aca="false">IF(EXACT(O1634,Y1634),M1634,M1634*(1-'Расчет Прайс'!$D$10))</f>
        <v>#NAME?</v>
      </c>
      <c r="X1634" s="105" t="e">
        <f aca="false">P1634*W1634</f>
        <v>#NAME?</v>
      </c>
      <c r="Y1634" s="106" t="s">
        <v>101</v>
      </c>
      <c r="Z1634" s="107" t="n">
        <f aca="false">IF(EXACT(O1634;Y1634);Q1634;0)</f>
        <v>0</v>
      </c>
      <c r="AA1634" s="107" t="n">
        <f aca="false">IF(Z1634=0;Q1634;0)</f>
        <v>0</v>
      </c>
      <c r="AB1634" s="108" t="e">
        <f aca="false">IF(U1634=0;"";L1634/U1634-1)</f>
        <v>#NAME?</v>
      </c>
      <c r="AC1634" s="108" t="e">
        <f aca="false">IF(W1634=0;"";L1634/W1634-1)</f>
        <v>#NAME?</v>
      </c>
    </row>
    <row collapsed="false" customFormat="false" customHeight="true" hidden="false" ht="50.1" outlineLevel="0" r="1635">
      <c r="A1635" s="88"/>
      <c r="B1635" s="88"/>
      <c r="C1635" s="89"/>
      <c r="D1635" s="89"/>
      <c r="E1635" s="90"/>
      <c r="F1635" s="91"/>
      <c r="G1635" s="92"/>
      <c r="H1635" s="93"/>
      <c r="I1635" s="94"/>
      <c r="J1635" s="95"/>
      <c r="K1635" s="96"/>
      <c r="L1635" s="97"/>
      <c r="M1635" s="98"/>
      <c r="N1635" s="110"/>
      <c r="O1635" s="100"/>
      <c r="P1635" s="101"/>
      <c r="Q1635" s="97" t="n">
        <f aca="false">P1635*M1635</f>
        <v>0</v>
      </c>
      <c r="R1635" s="110"/>
      <c r="S1635" s="103"/>
      <c r="T1635" s="111"/>
      <c r="U1635" s="105" t="e">
        <f aca="false">IF(EXACT(O1635,Y1635),M1635,M1635*(1-'Расчет ПРЕДЗАКАЗ'!$D$10))</f>
        <v>#NAME?</v>
      </c>
      <c r="V1635" s="105" t="e">
        <f aca="false">P1635*U1635</f>
        <v>#NAME?</v>
      </c>
      <c r="W1635" s="105" t="e">
        <f aca="false">IF(EXACT(O1635,Y1635),M1635,M1635*(1-'Расчет Прайс'!$D$10))</f>
        <v>#NAME?</v>
      </c>
      <c r="X1635" s="105" t="e">
        <f aca="false">P1635*W1635</f>
        <v>#NAME?</v>
      </c>
      <c r="Y1635" s="106" t="s">
        <v>101</v>
      </c>
      <c r="Z1635" s="107" t="n">
        <f aca="false">IF(EXACT(O1635;Y1635);Q1635;0)</f>
        <v>0</v>
      </c>
      <c r="AA1635" s="107" t="n">
        <f aca="false">IF(Z1635=0;Q1635;0)</f>
        <v>0</v>
      </c>
      <c r="AB1635" s="108" t="e">
        <f aca="false">IF(U1635=0;"";L1635/U1635-1)</f>
        <v>#NAME?</v>
      </c>
      <c r="AC1635" s="108" t="e">
        <f aca="false">IF(W1635=0;"";L1635/W1635-1)</f>
        <v>#NAME?</v>
      </c>
    </row>
    <row collapsed="false" customFormat="false" customHeight="true" hidden="false" ht="50.1" outlineLevel="0" r="1636">
      <c r="A1636" s="88"/>
      <c r="B1636" s="88"/>
      <c r="C1636" s="89"/>
      <c r="D1636" s="89"/>
      <c r="E1636" s="90"/>
      <c r="F1636" s="91"/>
      <c r="G1636" s="92"/>
      <c r="H1636" s="93"/>
      <c r="I1636" s="94"/>
      <c r="J1636" s="95"/>
      <c r="K1636" s="96"/>
      <c r="L1636" s="97"/>
      <c r="M1636" s="98"/>
      <c r="N1636" s="110"/>
      <c r="O1636" s="100"/>
      <c r="P1636" s="101"/>
      <c r="Q1636" s="97" t="n">
        <f aca="false">P1636*M1636</f>
        <v>0</v>
      </c>
      <c r="R1636" s="110"/>
      <c r="S1636" s="103"/>
      <c r="T1636" s="111"/>
      <c r="U1636" s="105" t="e">
        <f aca="false">IF(EXACT(O1636,Y1636),M1636,M1636*(1-'Расчет ПРЕДЗАКАЗ'!$D$10))</f>
        <v>#NAME?</v>
      </c>
      <c r="V1636" s="105" t="e">
        <f aca="false">P1636*U1636</f>
        <v>#NAME?</v>
      </c>
      <c r="W1636" s="105" t="e">
        <f aca="false">IF(EXACT(O1636,Y1636),M1636,M1636*(1-'Расчет Прайс'!$D$10))</f>
        <v>#NAME?</v>
      </c>
      <c r="X1636" s="105" t="e">
        <f aca="false">P1636*W1636</f>
        <v>#NAME?</v>
      </c>
      <c r="Y1636" s="106" t="s">
        <v>101</v>
      </c>
      <c r="Z1636" s="107" t="n">
        <f aca="false">IF(EXACT(O1636;Y1636);Q1636;0)</f>
        <v>0</v>
      </c>
      <c r="AA1636" s="107" t="n">
        <f aca="false">IF(Z1636=0;Q1636;0)</f>
        <v>0</v>
      </c>
      <c r="AB1636" s="108" t="e">
        <f aca="false">IF(U1636=0;"";L1636/U1636-1)</f>
        <v>#NAME?</v>
      </c>
      <c r="AC1636" s="108" t="e">
        <f aca="false">IF(W1636=0;"";L1636/W1636-1)</f>
        <v>#NAME?</v>
      </c>
    </row>
    <row collapsed="false" customFormat="false" customHeight="true" hidden="false" ht="50.1" outlineLevel="0" r="1637">
      <c r="A1637" s="88"/>
      <c r="B1637" s="88"/>
      <c r="C1637" s="89"/>
      <c r="D1637" s="89"/>
      <c r="E1637" s="90"/>
      <c r="F1637" s="91"/>
      <c r="G1637" s="92"/>
      <c r="H1637" s="93"/>
      <c r="I1637" s="94"/>
      <c r="J1637" s="95"/>
      <c r="K1637" s="96"/>
      <c r="L1637" s="97"/>
      <c r="M1637" s="98"/>
      <c r="N1637" s="110"/>
      <c r="O1637" s="100"/>
      <c r="P1637" s="101"/>
      <c r="Q1637" s="97" t="n">
        <f aca="false">P1637*M1637</f>
        <v>0</v>
      </c>
      <c r="R1637" s="110"/>
      <c r="S1637" s="103"/>
      <c r="T1637" s="111"/>
      <c r="U1637" s="105" t="e">
        <f aca="false">IF(EXACT(O1637,Y1637),M1637,M1637*(1-'Расчет ПРЕДЗАКАЗ'!$D$10))</f>
        <v>#NAME?</v>
      </c>
      <c r="V1637" s="105" t="e">
        <f aca="false">P1637*U1637</f>
        <v>#NAME?</v>
      </c>
      <c r="W1637" s="105" t="e">
        <f aca="false">IF(EXACT(O1637,Y1637),M1637,M1637*(1-'Расчет Прайс'!$D$10))</f>
        <v>#NAME?</v>
      </c>
      <c r="X1637" s="105" t="e">
        <f aca="false">P1637*W1637</f>
        <v>#NAME?</v>
      </c>
      <c r="Y1637" s="106" t="s">
        <v>101</v>
      </c>
      <c r="Z1637" s="107" t="n">
        <f aca="false">IF(EXACT(O1637;Y1637);Q1637;0)</f>
        <v>0</v>
      </c>
      <c r="AA1637" s="107" t="n">
        <f aca="false">IF(Z1637=0;Q1637;0)</f>
        <v>0</v>
      </c>
      <c r="AB1637" s="108" t="e">
        <f aca="false">IF(U1637=0;"";L1637/U1637-1)</f>
        <v>#NAME?</v>
      </c>
      <c r="AC1637" s="108" t="e">
        <f aca="false">IF(W1637=0;"";L1637/W1637-1)</f>
        <v>#NAME?</v>
      </c>
    </row>
    <row collapsed="false" customFormat="false" customHeight="true" hidden="false" ht="50.1" outlineLevel="0" r="1638">
      <c r="A1638" s="88"/>
      <c r="B1638" s="88"/>
      <c r="C1638" s="89"/>
      <c r="D1638" s="89"/>
      <c r="E1638" s="90"/>
      <c r="F1638" s="91"/>
      <c r="G1638" s="92"/>
      <c r="H1638" s="93"/>
      <c r="I1638" s="94"/>
      <c r="J1638" s="95"/>
      <c r="K1638" s="96"/>
      <c r="L1638" s="97"/>
      <c r="M1638" s="98"/>
      <c r="N1638" s="110"/>
      <c r="O1638" s="100"/>
      <c r="P1638" s="101"/>
      <c r="Q1638" s="97" t="n">
        <f aca="false">P1638*M1638</f>
        <v>0</v>
      </c>
      <c r="R1638" s="110"/>
      <c r="S1638" s="103"/>
      <c r="T1638" s="111"/>
      <c r="U1638" s="105" t="e">
        <f aca="false">IF(EXACT(O1638,Y1638),M1638,M1638*(1-'Расчет ПРЕДЗАКАЗ'!$D$10))</f>
        <v>#NAME?</v>
      </c>
      <c r="V1638" s="105" t="e">
        <f aca="false">P1638*U1638</f>
        <v>#NAME?</v>
      </c>
      <c r="W1638" s="105" t="e">
        <f aca="false">IF(EXACT(O1638,Y1638),M1638,M1638*(1-'Расчет Прайс'!$D$10))</f>
        <v>#NAME?</v>
      </c>
      <c r="X1638" s="105" t="e">
        <f aca="false">P1638*W1638</f>
        <v>#NAME?</v>
      </c>
      <c r="Y1638" s="106" t="s">
        <v>101</v>
      </c>
      <c r="Z1638" s="107" t="n">
        <f aca="false">IF(EXACT(O1638;Y1638);Q1638;0)</f>
        <v>0</v>
      </c>
      <c r="AA1638" s="107" t="n">
        <f aca="false">IF(Z1638=0;Q1638;0)</f>
        <v>0</v>
      </c>
      <c r="AB1638" s="108" t="e">
        <f aca="false">IF(U1638=0;"";L1638/U1638-1)</f>
        <v>#NAME?</v>
      </c>
      <c r="AC1638" s="108" t="e">
        <f aca="false">IF(W1638=0;"";L1638/W1638-1)</f>
        <v>#NAME?</v>
      </c>
    </row>
    <row collapsed="false" customFormat="false" customHeight="true" hidden="false" ht="11.25" outlineLevel="0" r="1639"/>
    <row collapsed="false" customFormat="false" customHeight="true" hidden="false" ht="50.1" outlineLevel="0" r="1640">
      <c r="A1640" s="88" t="n">
        <v>265</v>
      </c>
      <c r="B1640" s="88" t="s">
        <v>1006</v>
      </c>
      <c r="C1640" s="89" t="s">
        <v>1007</v>
      </c>
      <c r="D1640" s="89" t="s">
        <v>93</v>
      </c>
      <c r="E1640" s="90" t="s">
        <v>93</v>
      </c>
      <c r="F1640" s="91" t="s">
        <v>935</v>
      </c>
      <c r="G1640" s="92" t="s">
        <v>583</v>
      </c>
      <c r="H1640" s="93" t="s">
        <v>1008</v>
      </c>
      <c r="I1640" s="94" t="s">
        <v>1009</v>
      </c>
      <c r="J1640" s="95" t="s">
        <v>98</v>
      </c>
      <c r="K1640" s="96" t="s">
        <v>645</v>
      </c>
      <c r="L1640" s="97" t="n">
        <v>950</v>
      </c>
      <c r="M1640" s="98" t="n">
        <v>594</v>
      </c>
      <c r="N1640" s="99" t="s">
        <v>1010</v>
      </c>
      <c r="O1640" s="100"/>
      <c r="P1640" s="101"/>
      <c r="Q1640" s="97" t="n">
        <f aca="false">P1640*M1640</f>
        <v>0</v>
      </c>
      <c r="R1640" s="102"/>
      <c r="S1640" s="103" t="n">
        <v>925</v>
      </c>
      <c r="T1640" s="104"/>
      <c r="U1640" s="105" t="e">
        <f aca="false">IF(EXACT(O1640,Y1640),M1640,M1640*(1-'Расчет ПРЕДЗАКАЗ'!$D$10))</f>
        <v>#NAME?</v>
      </c>
      <c r="V1640" s="105" t="e">
        <f aca="false">P1640*U1640</f>
        <v>#NAME?</v>
      </c>
      <c r="W1640" s="105" t="e">
        <f aca="false">IF(EXACT(O1640,Y1640),M1640,M1640*(1-'Расчет Прайс'!$D$10))</f>
        <v>#NAME?</v>
      </c>
      <c r="X1640" s="105" t="e">
        <f aca="false">P1640*W1640</f>
        <v>#NAME?</v>
      </c>
      <c r="Y1640" s="106" t="s">
        <v>101</v>
      </c>
      <c r="Z1640" s="107" t="n">
        <f aca="false">IF(EXACT(O1640;Y1640);Q1640;0)</f>
        <v>0</v>
      </c>
      <c r="AA1640" s="107" t="n">
        <f aca="false">IF(Z1640=0;Q1640;0)</f>
        <v>0</v>
      </c>
      <c r="AB1640" s="108" t="e">
        <f aca="false">IF(U1640=0,"",L1640/U1640-1)</f>
        <v>#NAME?</v>
      </c>
      <c r="AC1640" s="108" t="e">
        <f aca="false">IF(W1640=0,"",L1640/W1640-1)</f>
        <v>#NAME?</v>
      </c>
    </row>
    <row collapsed="false" customFormat="false" customHeight="true" hidden="false" ht="50.1" outlineLevel="0" r="1641">
      <c r="A1641" s="88"/>
      <c r="B1641" s="88"/>
      <c r="C1641" s="89"/>
      <c r="D1641" s="89"/>
      <c r="E1641" s="90"/>
      <c r="F1641" s="91"/>
      <c r="G1641" s="92"/>
      <c r="H1641" s="93"/>
      <c r="I1641" s="94"/>
      <c r="J1641" s="95"/>
      <c r="K1641" s="96"/>
      <c r="L1641" s="97"/>
      <c r="M1641" s="98"/>
      <c r="N1641" s="99"/>
      <c r="O1641" s="100"/>
      <c r="P1641" s="101"/>
      <c r="Q1641" s="97" t="n">
        <f aca="false">P1641*M1641</f>
        <v>0</v>
      </c>
      <c r="R1641" s="102"/>
      <c r="S1641" s="103"/>
      <c r="T1641" s="109"/>
      <c r="U1641" s="105" t="e">
        <f aca="false">IF(EXACT(O1641,Y1641),M1641,M1641*(1-'Расчет ПРЕДЗАКАЗ'!$D$10))</f>
        <v>#NAME?</v>
      </c>
      <c r="V1641" s="105" t="e">
        <f aca="false">P1641*U1641</f>
        <v>#NAME?</v>
      </c>
      <c r="W1641" s="105" t="e">
        <f aca="false">IF(EXACT(O1641,Y1641),M1641,M1641*(1-'Расчет Прайс'!$D$10))</f>
        <v>#NAME?</v>
      </c>
      <c r="X1641" s="105" t="e">
        <f aca="false">P1641*W1641</f>
        <v>#NAME?</v>
      </c>
      <c r="Y1641" s="106" t="s">
        <v>101</v>
      </c>
      <c r="Z1641" s="107" t="n">
        <f aca="false">IF(EXACT(O1641;Y1641);Q1641;0)</f>
        <v>0</v>
      </c>
      <c r="AA1641" s="107" t="n">
        <f aca="false">IF(Z1641=0;Q1641;0)</f>
        <v>0</v>
      </c>
      <c r="AB1641" s="108" t="e">
        <f aca="false">IF(U1641=0;"";L1641/U1641-1)</f>
        <v>#NAME?</v>
      </c>
      <c r="AC1641" s="108" t="e">
        <f aca="false">IF(W1641=0;"";L1641/W1641-1)</f>
        <v>#NAME?</v>
      </c>
    </row>
    <row collapsed="false" customFormat="false" customHeight="true" hidden="false" ht="50.1" outlineLevel="0" r="1642">
      <c r="A1642" s="88"/>
      <c r="B1642" s="88"/>
      <c r="C1642" s="89"/>
      <c r="D1642" s="89"/>
      <c r="E1642" s="90"/>
      <c r="F1642" s="91"/>
      <c r="G1642" s="92"/>
      <c r="H1642" s="93"/>
      <c r="I1642" s="94"/>
      <c r="J1642" s="95"/>
      <c r="K1642" s="96"/>
      <c r="L1642" s="97"/>
      <c r="M1642" s="98"/>
      <c r="N1642" s="99"/>
      <c r="O1642" s="100"/>
      <c r="P1642" s="101"/>
      <c r="Q1642" s="97" t="n">
        <f aca="false">P1642*M1642</f>
        <v>0</v>
      </c>
      <c r="R1642" s="102"/>
      <c r="S1642" s="103"/>
      <c r="T1642" s="109"/>
      <c r="U1642" s="105" t="e">
        <f aca="false">IF(EXACT(O1642,Y1642),M1642,M1642*(1-'Расчет ПРЕДЗАКАЗ'!$D$10))</f>
        <v>#NAME?</v>
      </c>
      <c r="V1642" s="105" t="e">
        <f aca="false">P1642*U1642</f>
        <v>#NAME?</v>
      </c>
      <c r="W1642" s="105" t="e">
        <f aca="false">IF(EXACT(O1642,Y1642),M1642,M1642*(1-'Расчет Прайс'!$D$10))</f>
        <v>#NAME?</v>
      </c>
      <c r="X1642" s="105" t="e">
        <f aca="false">P1642*W1642</f>
        <v>#NAME?</v>
      </c>
      <c r="Y1642" s="106" t="s">
        <v>101</v>
      </c>
      <c r="Z1642" s="107" t="n">
        <f aca="false">IF(EXACT(O1642;Y1642);Q1642;0)</f>
        <v>0</v>
      </c>
      <c r="AA1642" s="107" t="n">
        <f aca="false">IF(Z1642=0;Q1642;0)</f>
        <v>0</v>
      </c>
      <c r="AB1642" s="108" t="e">
        <f aca="false">IF(U1642=0;"";L1642/U1642-1)</f>
        <v>#NAME?</v>
      </c>
      <c r="AC1642" s="108" t="e">
        <f aca="false">IF(W1642=0;"";L1642/W1642-1)</f>
        <v>#NAME?</v>
      </c>
    </row>
    <row collapsed="false" customFormat="false" customHeight="true" hidden="false" ht="50.1" outlineLevel="0" r="1643">
      <c r="A1643" s="88"/>
      <c r="B1643" s="88"/>
      <c r="C1643" s="89"/>
      <c r="D1643" s="89"/>
      <c r="E1643" s="90"/>
      <c r="F1643" s="91"/>
      <c r="G1643" s="92"/>
      <c r="H1643" s="93"/>
      <c r="I1643" s="94"/>
      <c r="J1643" s="95"/>
      <c r="K1643" s="96"/>
      <c r="L1643" s="97"/>
      <c r="M1643" s="98"/>
      <c r="N1643" s="99"/>
      <c r="O1643" s="100"/>
      <c r="P1643" s="101"/>
      <c r="Q1643" s="97" t="n">
        <f aca="false">P1643*M1643</f>
        <v>0</v>
      </c>
      <c r="R1643" s="102"/>
      <c r="S1643" s="103"/>
      <c r="T1643" s="109"/>
      <c r="U1643" s="105" t="e">
        <f aca="false">IF(EXACT(O1643,Y1643),M1643,M1643*(1-'Расчет ПРЕДЗАКАЗ'!$D$10))</f>
        <v>#NAME?</v>
      </c>
      <c r="V1643" s="105" t="e">
        <f aca="false">P1643*U1643</f>
        <v>#NAME?</v>
      </c>
      <c r="W1643" s="105" t="e">
        <f aca="false">IF(EXACT(O1643,Y1643),M1643,M1643*(1-'Расчет Прайс'!$D$10))</f>
        <v>#NAME?</v>
      </c>
      <c r="X1643" s="105" t="e">
        <f aca="false">P1643*W1643</f>
        <v>#NAME?</v>
      </c>
      <c r="Y1643" s="106" t="s">
        <v>101</v>
      </c>
      <c r="Z1643" s="107" t="n">
        <f aca="false">IF(EXACT(O1643;Y1643);Q1643;0)</f>
        <v>0</v>
      </c>
      <c r="AA1643" s="107" t="n">
        <f aca="false">IF(Z1643=0;Q1643;0)</f>
        <v>0</v>
      </c>
      <c r="AB1643" s="108" t="e">
        <f aca="false">IF(U1643=0;"";L1643/U1643-1)</f>
        <v>#NAME?</v>
      </c>
      <c r="AC1643" s="108" t="e">
        <f aca="false">IF(W1643=0;"";L1643/W1643-1)</f>
        <v>#NAME?</v>
      </c>
    </row>
    <row collapsed="false" customFormat="false" customHeight="true" hidden="false" ht="50.1" outlineLevel="0" r="1644">
      <c r="A1644" s="88"/>
      <c r="B1644" s="88"/>
      <c r="C1644" s="89"/>
      <c r="D1644" s="89"/>
      <c r="E1644" s="90"/>
      <c r="F1644" s="91"/>
      <c r="G1644" s="92"/>
      <c r="H1644" s="93"/>
      <c r="I1644" s="94"/>
      <c r="J1644" s="95"/>
      <c r="K1644" s="96"/>
      <c r="L1644" s="97"/>
      <c r="M1644" s="98"/>
      <c r="N1644" s="99"/>
      <c r="O1644" s="100"/>
      <c r="P1644" s="101"/>
      <c r="Q1644" s="97" t="n">
        <f aca="false">P1644*M1644</f>
        <v>0</v>
      </c>
      <c r="R1644" s="102"/>
      <c r="S1644" s="103"/>
      <c r="T1644" s="109"/>
      <c r="U1644" s="105" t="e">
        <f aca="false">IF(EXACT(O1644,Y1644),M1644,M1644*(1-'Расчет ПРЕДЗАКАЗ'!$D$10))</f>
        <v>#NAME?</v>
      </c>
      <c r="V1644" s="105" t="e">
        <f aca="false">P1644*U1644</f>
        <v>#NAME?</v>
      </c>
      <c r="W1644" s="105" t="e">
        <f aca="false">IF(EXACT(O1644,Y1644),M1644,M1644*(1-'Расчет Прайс'!$D$10))</f>
        <v>#NAME?</v>
      </c>
      <c r="X1644" s="105" t="e">
        <f aca="false">P1644*W1644</f>
        <v>#NAME?</v>
      </c>
      <c r="Y1644" s="106" t="s">
        <v>101</v>
      </c>
      <c r="Z1644" s="107" t="n">
        <f aca="false">IF(EXACT(O1644;Y1644);Q1644;0)</f>
        <v>0</v>
      </c>
      <c r="AA1644" s="107" t="n">
        <f aca="false">IF(Z1644=0;Q1644;0)</f>
        <v>0</v>
      </c>
      <c r="AB1644" s="108" t="e">
        <f aca="false">IF(U1644=0;"";L1644/U1644-1)</f>
        <v>#NAME?</v>
      </c>
      <c r="AC1644" s="108" t="e">
        <f aca="false">IF(W1644=0;"";L1644/W1644-1)</f>
        <v>#NAME?</v>
      </c>
    </row>
    <row collapsed="false" customFormat="false" customHeight="true" hidden="false" ht="50.1" outlineLevel="0" r="1645">
      <c r="A1645" s="88"/>
      <c r="B1645" s="88"/>
      <c r="C1645" s="89"/>
      <c r="D1645" s="89"/>
      <c r="E1645" s="90"/>
      <c r="F1645" s="91"/>
      <c r="G1645" s="92"/>
      <c r="H1645" s="93"/>
      <c r="I1645" s="94"/>
      <c r="J1645" s="95"/>
      <c r="K1645" s="96"/>
      <c r="L1645" s="97"/>
      <c r="M1645" s="98"/>
      <c r="N1645" s="99"/>
      <c r="O1645" s="100"/>
      <c r="P1645" s="101"/>
      <c r="Q1645" s="97" t="n">
        <f aca="false">P1645*M1645</f>
        <v>0</v>
      </c>
      <c r="R1645" s="102"/>
      <c r="S1645" s="103"/>
      <c r="T1645" s="109"/>
      <c r="U1645" s="105" t="e">
        <f aca="false">IF(EXACT(O1645,Y1645),M1645,M1645*(1-'Расчет ПРЕДЗАКАЗ'!$D$10))</f>
        <v>#NAME?</v>
      </c>
      <c r="V1645" s="105" t="e">
        <f aca="false">P1645*U1645</f>
        <v>#NAME?</v>
      </c>
      <c r="W1645" s="105" t="e">
        <f aca="false">IF(EXACT(O1645,Y1645),M1645,M1645*(1-'Расчет Прайс'!$D$10))</f>
        <v>#NAME?</v>
      </c>
      <c r="X1645" s="105" t="e">
        <f aca="false">P1645*W1645</f>
        <v>#NAME?</v>
      </c>
      <c r="Y1645" s="106" t="s">
        <v>101</v>
      </c>
      <c r="Z1645" s="107" t="n">
        <f aca="false">IF(EXACT(O1645;Y1645);Q1645;0)</f>
        <v>0</v>
      </c>
      <c r="AA1645" s="107" t="n">
        <f aca="false">IF(Z1645=0;Q1645;0)</f>
        <v>0</v>
      </c>
      <c r="AB1645" s="108" t="e">
        <f aca="false">IF(U1645=0;"";L1645/U1645-1)</f>
        <v>#NAME?</v>
      </c>
      <c r="AC1645" s="108" t="e">
        <f aca="false">IF(W1645=0;"";L1645/W1645-1)</f>
        <v>#NAME?</v>
      </c>
    </row>
    <row collapsed="false" customFormat="false" customHeight="true" hidden="false" ht="50.1" outlineLevel="0" r="1646">
      <c r="A1646" s="88"/>
      <c r="B1646" s="88"/>
      <c r="C1646" s="89"/>
      <c r="D1646" s="89"/>
      <c r="E1646" s="90"/>
      <c r="F1646" s="91"/>
      <c r="G1646" s="92"/>
      <c r="H1646" s="93"/>
      <c r="I1646" s="94"/>
      <c r="J1646" s="95"/>
      <c r="K1646" s="96"/>
      <c r="L1646" s="97"/>
      <c r="M1646" s="98"/>
      <c r="N1646" s="99"/>
      <c r="O1646" s="100"/>
      <c r="P1646" s="101"/>
      <c r="Q1646" s="97" t="n">
        <f aca="false">P1646*M1646</f>
        <v>0</v>
      </c>
      <c r="R1646" s="102"/>
      <c r="S1646" s="103"/>
      <c r="T1646" s="109"/>
      <c r="U1646" s="105" t="e">
        <f aca="false">IF(EXACT(O1646,Y1646),M1646,M1646*(1-'Расчет ПРЕДЗАКАЗ'!$D$10))</f>
        <v>#NAME?</v>
      </c>
      <c r="V1646" s="105" t="e">
        <f aca="false">P1646*U1646</f>
        <v>#NAME?</v>
      </c>
      <c r="W1646" s="105" t="e">
        <f aca="false">IF(EXACT(O1646,Y1646),M1646,M1646*(1-'Расчет Прайс'!$D$10))</f>
        <v>#NAME?</v>
      </c>
      <c r="X1646" s="105" t="e">
        <f aca="false">P1646*W1646</f>
        <v>#NAME?</v>
      </c>
      <c r="Y1646" s="106" t="s">
        <v>101</v>
      </c>
      <c r="Z1646" s="107" t="n">
        <f aca="false">IF(EXACT(O1646;Y1646);Q1646;0)</f>
        <v>0</v>
      </c>
      <c r="AA1646" s="107" t="n">
        <f aca="false">IF(Z1646=0;Q1646;0)</f>
        <v>0</v>
      </c>
      <c r="AB1646" s="108" t="e">
        <f aca="false">IF(U1646=0;"";L1646/U1646-1)</f>
        <v>#NAME?</v>
      </c>
      <c r="AC1646" s="108" t="e">
        <f aca="false">IF(W1646=0;"";L1646/W1646-1)</f>
        <v>#NAME?</v>
      </c>
    </row>
    <row collapsed="false" customFormat="false" customHeight="true" hidden="false" ht="50.1" outlineLevel="0" r="1647">
      <c r="A1647" s="88"/>
      <c r="B1647" s="88"/>
      <c r="C1647" s="89"/>
      <c r="D1647" s="89"/>
      <c r="E1647" s="90"/>
      <c r="F1647" s="91"/>
      <c r="G1647" s="92"/>
      <c r="H1647" s="93"/>
      <c r="I1647" s="94"/>
      <c r="J1647" s="95"/>
      <c r="K1647" s="96"/>
      <c r="L1647" s="97"/>
      <c r="M1647" s="98"/>
      <c r="N1647" s="99"/>
      <c r="O1647" s="100"/>
      <c r="P1647" s="101"/>
      <c r="Q1647" s="97" t="n">
        <f aca="false">P1647*M1647</f>
        <v>0</v>
      </c>
      <c r="R1647" s="102"/>
      <c r="S1647" s="103"/>
      <c r="T1647" s="109"/>
      <c r="U1647" s="105" t="e">
        <f aca="false">IF(EXACT(O1647,Y1647),M1647,M1647*(1-'Расчет ПРЕДЗАКАЗ'!$D$10))</f>
        <v>#NAME?</v>
      </c>
      <c r="V1647" s="105" t="e">
        <f aca="false">P1647*U1647</f>
        <v>#NAME?</v>
      </c>
      <c r="W1647" s="105" t="e">
        <f aca="false">IF(EXACT(O1647,Y1647),M1647,M1647*(1-'Расчет Прайс'!$D$10))</f>
        <v>#NAME?</v>
      </c>
      <c r="X1647" s="105" t="e">
        <f aca="false">P1647*W1647</f>
        <v>#NAME?</v>
      </c>
      <c r="Y1647" s="106" t="s">
        <v>101</v>
      </c>
      <c r="Z1647" s="107" t="n">
        <f aca="false">IF(EXACT(O1647;Y1647);Q1647;0)</f>
        <v>0</v>
      </c>
      <c r="AA1647" s="107" t="n">
        <f aca="false">IF(Z1647=0;Q1647;0)</f>
        <v>0</v>
      </c>
      <c r="AB1647" s="108" t="e">
        <f aca="false">IF(U1647=0;"";L1647/U1647-1)</f>
        <v>#NAME?</v>
      </c>
      <c r="AC1647" s="108" t="e">
        <f aca="false">IF(W1647=0;"";L1647/W1647-1)</f>
        <v>#NAME?</v>
      </c>
    </row>
    <row collapsed="false" customFormat="false" customHeight="true" hidden="false" ht="50.1" outlineLevel="0" r="1648">
      <c r="A1648" s="88"/>
      <c r="B1648" s="88"/>
      <c r="C1648" s="89"/>
      <c r="D1648" s="89"/>
      <c r="E1648" s="90"/>
      <c r="F1648" s="91"/>
      <c r="G1648" s="92"/>
      <c r="H1648" s="93"/>
      <c r="I1648" s="94"/>
      <c r="J1648" s="95"/>
      <c r="K1648" s="96"/>
      <c r="L1648" s="97"/>
      <c r="M1648" s="98"/>
      <c r="N1648" s="99"/>
      <c r="O1648" s="100"/>
      <c r="P1648" s="101"/>
      <c r="Q1648" s="97" t="n">
        <f aca="false">P1648*M1648</f>
        <v>0</v>
      </c>
      <c r="R1648" s="102"/>
      <c r="S1648" s="103"/>
      <c r="T1648" s="109"/>
      <c r="U1648" s="105" t="e">
        <f aca="false">IF(EXACT(O1648,Y1648),M1648,M1648*(1-'Расчет ПРЕДЗАКАЗ'!$D$10))</f>
        <v>#NAME?</v>
      </c>
      <c r="V1648" s="105" t="e">
        <f aca="false">P1648*U1648</f>
        <v>#NAME?</v>
      </c>
      <c r="W1648" s="105" t="e">
        <f aca="false">IF(EXACT(O1648,Y1648),M1648,M1648*(1-'Расчет Прайс'!$D$10))</f>
        <v>#NAME?</v>
      </c>
      <c r="X1648" s="105" t="e">
        <f aca="false">P1648*W1648</f>
        <v>#NAME?</v>
      </c>
      <c r="Y1648" s="106" t="s">
        <v>101</v>
      </c>
      <c r="Z1648" s="107" t="n">
        <f aca="false">IF(EXACT(O1648;Y1648);Q1648;0)</f>
        <v>0</v>
      </c>
      <c r="AA1648" s="107" t="n">
        <f aca="false">IF(Z1648=0;Q1648;0)</f>
        <v>0</v>
      </c>
      <c r="AB1648" s="108" t="e">
        <f aca="false">IF(U1648=0;"";L1648/U1648-1)</f>
        <v>#NAME?</v>
      </c>
      <c r="AC1648" s="108" t="e">
        <f aca="false">IF(W1648=0;"";L1648/W1648-1)</f>
        <v>#NAME?</v>
      </c>
    </row>
    <row collapsed="false" customFormat="false" customHeight="true" hidden="false" ht="50.1" outlineLevel="0" r="1649">
      <c r="A1649" s="88"/>
      <c r="B1649" s="88"/>
      <c r="C1649" s="89"/>
      <c r="D1649" s="89"/>
      <c r="E1649" s="90"/>
      <c r="F1649" s="91"/>
      <c r="G1649" s="92"/>
      <c r="H1649" s="93"/>
      <c r="I1649" s="94"/>
      <c r="J1649" s="95"/>
      <c r="K1649" s="96"/>
      <c r="L1649" s="97"/>
      <c r="M1649" s="98"/>
      <c r="N1649" s="112"/>
      <c r="O1649" s="100"/>
      <c r="P1649" s="101"/>
      <c r="Q1649" s="97" t="n">
        <f aca="false">P1649*M1649</f>
        <v>0</v>
      </c>
      <c r="R1649" s="110"/>
      <c r="S1649" s="103"/>
      <c r="T1649" s="111"/>
      <c r="U1649" s="105" t="e">
        <f aca="false">IF(EXACT(O1649,Y1649),M1649,M1649*(1-'Расчет ПРЕДЗАКАЗ'!$D$10))</f>
        <v>#NAME?</v>
      </c>
      <c r="V1649" s="105" t="e">
        <f aca="false">P1649*U1649</f>
        <v>#NAME?</v>
      </c>
      <c r="W1649" s="105" t="e">
        <f aca="false">IF(EXACT(O1649,Y1649),M1649,M1649*(1-'Расчет Прайс'!$D$10))</f>
        <v>#NAME?</v>
      </c>
      <c r="X1649" s="105" t="e">
        <f aca="false">P1649*W1649</f>
        <v>#NAME?</v>
      </c>
      <c r="Y1649" s="106" t="s">
        <v>101</v>
      </c>
      <c r="Z1649" s="107" t="n">
        <f aca="false">IF(EXACT(O1649;Y1649);Q1649;0)</f>
        <v>0</v>
      </c>
      <c r="AA1649" s="107" t="n">
        <f aca="false">IF(Z1649=0;Q1649;0)</f>
        <v>0</v>
      </c>
      <c r="AB1649" s="108" t="e">
        <f aca="false">IF(U1649=0;"";L1649/U1649-1)</f>
        <v>#NAME?</v>
      </c>
      <c r="AC1649" s="108" t="e">
        <f aca="false">IF(W1649=0;"";L1649/W1649-1)</f>
        <v>#NAME?</v>
      </c>
    </row>
    <row collapsed="false" customFormat="false" customHeight="true" hidden="false" ht="50.1" outlineLevel="0" r="1650">
      <c r="A1650" s="88"/>
      <c r="B1650" s="88"/>
      <c r="C1650" s="89"/>
      <c r="D1650" s="89"/>
      <c r="E1650" s="90"/>
      <c r="F1650" s="91"/>
      <c r="G1650" s="92"/>
      <c r="H1650" s="93"/>
      <c r="I1650" s="94"/>
      <c r="J1650" s="95"/>
      <c r="K1650" s="96"/>
      <c r="L1650" s="97"/>
      <c r="M1650" s="98"/>
      <c r="N1650" s="112"/>
      <c r="O1650" s="100"/>
      <c r="P1650" s="101"/>
      <c r="Q1650" s="97" t="n">
        <f aca="false">P1650*M1650</f>
        <v>0</v>
      </c>
      <c r="R1650" s="110"/>
      <c r="S1650" s="103"/>
      <c r="T1650" s="111"/>
      <c r="U1650" s="105" t="e">
        <f aca="false">IF(EXACT(O1650,Y1650),M1650,M1650*(1-'Расчет ПРЕДЗАКАЗ'!$D$10))</f>
        <v>#NAME?</v>
      </c>
      <c r="V1650" s="105" t="e">
        <f aca="false">P1650*U1650</f>
        <v>#NAME?</v>
      </c>
      <c r="W1650" s="105" t="e">
        <f aca="false">IF(EXACT(O1650,Y1650),M1650,M1650*(1-'Расчет Прайс'!$D$10))</f>
        <v>#NAME?</v>
      </c>
      <c r="X1650" s="105" t="e">
        <f aca="false">P1650*W1650</f>
        <v>#NAME?</v>
      </c>
      <c r="Y1650" s="106" t="s">
        <v>101</v>
      </c>
      <c r="Z1650" s="107" t="n">
        <f aca="false">IF(EXACT(O1650;Y1650);Q1650;0)</f>
        <v>0</v>
      </c>
      <c r="AA1650" s="107" t="n">
        <f aca="false">IF(Z1650=0;Q1650;0)</f>
        <v>0</v>
      </c>
      <c r="AB1650" s="108" t="e">
        <f aca="false">IF(U1650=0;"";L1650/U1650-1)</f>
        <v>#NAME?</v>
      </c>
      <c r="AC1650" s="108" t="e">
        <f aca="false">IF(W1650=0;"";L1650/W1650-1)</f>
        <v>#NAME?</v>
      </c>
    </row>
    <row collapsed="false" customFormat="false" customHeight="true" hidden="false" ht="50.1" outlineLevel="0" r="1651">
      <c r="A1651" s="88"/>
      <c r="B1651" s="88"/>
      <c r="C1651" s="89"/>
      <c r="D1651" s="89"/>
      <c r="E1651" s="90"/>
      <c r="F1651" s="91"/>
      <c r="G1651" s="92"/>
      <c r="H1651" s="93"/>
      <c r="I1651" s="94"/>
      <c r="J1651" s="95"/>
      <c r="K1651" s="96"/>
      <c r="L1651" s="97"/>
      <c r="M1651" s="98"/>
      <c r="N1651" s="110"/>
      <c r="O1651" s="100"/>
      <c r="P1651" s="101"/>
      <c r="Q1651" s="97" t="n">
        <f aca="false">P1651*M1651</f>
        <v>0</v>
      </c>
      <c r="R1651" s="110"/>
      <c r="S1651" s="103"/>
      <c r="T1651" s="111"/>
      <c r="U1651" s="105" t="e">
        <f aca="false">IF(EXACT(O1651,Y1651),M1651,M1651*(1-'Расчет ПРЕДЗАКАЗ'!$D$10))</f>
        <v>#NAME?</v>
      </c>
      <c r="V1651" s="105" t="e">
        <f aca="false">P1651*U1651</f>
        <v>#NAME?</v>
      </c>
      <c r="W1651" s="105" t="e">
        <f aca="false">IF(EXACT(O1651,Y1651),M1651,M1651*(1-'Расчет Прайс'!$D$10))</f>
        <v>#NAME?</v>
      </c>
      <c r="X1651" s="105" t="e">
        <f aca="false">P1651*W1651</f>
        <v>#NAME?</v>
      </c>
      <c r="Y1651" s="106" t="s">
        <v>101</v>
      </c>
      <c r="Z1651" s="107" t="n">
        <f aca="false">IF(EXACT(O1651;Y1651);Q1651;0)</f>
        <v>0</v>
      </c>
      <c r="AA1651" s="107" t="n">
        <f aca="false">IF(Z1651=0;Q1651;0)</f>
        <v>0</v>
      </c>
      <c r="AB1651" s="108" t="e">
        <f aca="false">IF(U1651=0;"";L1651/U1651-1)</f>
        <v>#NAME?</v>
      </c>
      <c r="AC1651" s="108" t="e">
        <f aca="false">IF(W1651=0;"";L1651/W1651-1)</f>
        <v>#NAME?</v>
      </c>
    </row>
    <row collapsed="false" customFormat="false" customHeight="true" hidden="false" ht="50.1" outlineLevel="0" r="1652">
      <c r="A1652" s="88"/>
      <c r="B1652" s="88"/>
      <c r="C1652" s="89"/>
      <c r="D1652" s="89"/>
      <c r="E1652" s="90"/>
      <c r="F1652" s="91"/>
      <c r="G1652" s="92"/>
      <c r="H1652" s="93"/>
      <c r="I1652" s="94"/>
      <c r="J1652" s="95"/>
      <c r="K1652" s="96"/>
      <c r="L1652" s="97"/>
      <c r="M1652" s="98"/>
      <c r="N1652" s="110"/>
      <c r="O1652" s="100"/>
      <c r="P1652" s="101"/>
      <c r="Q1652" s="97" t="n">
        <f aca="false">P1652*M1652</f>
        <v>0</v>
      </c>
      <c r="R1652" s="110"/>
      <c r="S1652" s="103"/>
      <c r="T1652" s="111"/>
      <c r="U1652" s="105" t="e">
        <f aca="false">IF(EXACT(O1652,Y1652),M1652,M1652*(1-'Расчет ПРЕДЗАКАЗ'!$D$10))</f>
        <v>#NAME?</v>
      </c>
      <c r="V1652" s="105" t="e">
        <f aca="false">P1652*U1652</f>
        <v>#NAME?</v>
      </c>
      <c r="W1652" s="105" t="e">
        <f aca="false">IF(EXACT(O1652,Y1652),M1652,M1652*(1-'Расчет Прайс'!$D$10))</f>
        <v>#NAME?</v>
      </c>
      <c r="X1652" s="105" t="e">
        <f aca="false">P1652*W1652</f>
        <v>#NAME?</v>
      </c>
      <c r="Y1652" s="106" t="s">
        <v>101</v>
      </c>
      <c r="Z1652" s="107" t="n">
        <f aca="false">IF(EXACT(O1652;Y1652);Q1652;0)</f>
        <v>0</v>
      </c>
      <c r="AA1652" s="107" t="n">
        <f aca="false">IF(Z1652=0;Q1652;0)</f>
        <v>0</v>
      </c>
      <c r="AB1652" s="108" t="e">
        <f aca="false">IF(U1652=0;"";L1652/U1652-1)</f>
        <v>#NAME?</v>
      </c>
      <c r="AC1652" s="108" t="e">
        <f aca="false">IF(W1652=0;"";L1652/W1652-1)</f>
        <v>#NAME?</v>
      </c>
    </row>
    <row collapsed="false" customFormat="false" customHeight="true" hidden="false" ht="50.1" outlineLevel="0" r="1653">
      <c r="A1653" s="88"/>
      <c r="B1653" s="88"/>
      <c r="C1653" s="89"/>
      <c r="D1653" s="89"/>
      <c r="E1653" s="90"/>
      <c r="F1653" s="91"/>
      <c r="G1653" s="92"/>
      <c r="H1653" s="93"/>
      <c r="I1653" s="94"/>
      <c r="J1653" s="95"/>
      <c r="K1653" s="96"/>
      <c r="L1653" s="97"/>
      <c r="M1653" s="98"/>
      <c r="N1653" s="110"/>
      <c r="O1653" s="100"/>
      <c r="P1653" s="101"/>
      <c r="Q1653" s="97" t="n">
        <f aca="false">P1653*M1653</f>
        <v>0</v>
      </c>
      <c r="R1653" s="110"/>
      <c r="S1653" s="103"/>
      <c r="T1653" s="111"/>
      <c r="U1653" s="105" t="e">
        <f aca="false">IF(EXACT(O1653,Y1653),M1653,M1653*(1-'Расчет ПРЕДЗАКАЗ'!$D$10))</f>
        <v>#NAME?</v>
      </c>
      <c r="V1653" s="105" t="e">
        <f aca="false">P1653*U1653</f>
        <v>#NAME?</v>
      </c>
      <c r="W1653" s="105" t="e">
        <f aca="false">IF(EXACT(O1653,Y1653),M1653,M1653*(1-'Расчет Прайс'!$D$10))</f>
        <v>#NAME?</v>
      </c>
      <c r="X1653" s="105" t="e">
        <f aca="false">P1653*W1653</f>
        <v>#NAME?</v>
      </c>
      <c r="Y1653" s="106" t="s">
        <v>101</v>
      </c>
      <c r="Z1653" s="107" t="n">
        <f aca="false">IF(EXACT(O1653;Y1653);Q1653;0)</f>
        <v>0</v>
      </c>
      <c r="AA1653" s="107" t="n">
        <f aca="false">IF(Z1653=0;Q1653;0)</f>
        <v>0</v>
      </c>
      <c r="AB1653" s="108" t="e">
        <f aca="false">IF(U1653=0;"";L1653/U1653-1)</f>
        <v>#NAME?</v>
      </c>
      <c r="AC1653" s="108" t="e">
        <f aca="false">IF(W1653=0;"";L1653/W1653-1)</f>
        <v>#NAME?</v>
      </c>
    </row>
    <row collapsed="false" customFormat="false" customHeight="true" hidden="false" ht="50.1" outlineLevel="0" r="1654">
      <c r="A1654" s="88"/>
      <c r="B1654" s="88"/>
      <c r="C1654" s="89"/>
      <c r="D1654" s="89"/>
      <c r="E1654" s="90"/>
      <c r="F1654" s="91"/>
      <c r="G1654" s="92"/>
      <c r="H1654" s="93"/>
      <c r="I1654" s="94"/>
      <c r="J1654" s="95"/>
      <c r="K1654" s="96"/>
      <c r="L1654" s="97"/>
      <c r="M1654" s="98"/>
      <c r="N1654" s="110"/>
      <c r="O1654" s="100"/>
      <c r="P1654" s="101"/>
      <c r="Q1654" s="97" t="n">
        <f aca="false">P1654*M1654</f>
        <v>0</v>
      </c>
      <c r="R1654" s="110"/>
      <c r="S1654" s="103"/>
      <c r="T1654" s="111"/>
      <c r="U1654" s="105" t="e">
        <f aca="false">IF(EXACT(O1654,Y1654),M1654,M1654*(1-'Расчет ПРЕДЗАКАЗ'!$D$10))</f>
        <v>#NAME?</v>
      </c>
      <c r="V1654" s="105" t="e">
        <f aca="false">P1654*U1654</f>
        <v>#NAME?</v>
      </c>
      <c r="W1654" s="105" t="e">
        <f aca="false">IF(EXACT(O1654,Y1654),M1654,M1654*(1-'Расчет Прайс'!$D$10))</f>
        <v>#NAME?</v>
      </c>
      <c r="X1654" s="105" t="e">
        <f aca="false">P1654*W1654</f>
        <v>#NAME?</v>
      </c>
      <c r="Y1654" s="106" t="s">
        <v>101</v>
      </c>
      <c r="Z1654" s="107" t="n">
        <f aca="false">IF(EXACT(O1654;Y1654);Q1654;0)</f>
        <v>0</v>
      </c>
      <c r="AA1654" s="107" t="n">
        <f aca="false">IF(Z1654=0;Q1654;0)</f>
        <v>0</v>
      </c>
      <c r="AB1654" s="108" t="e">
        <f aca="false">IF(U1654=0;"";L1654/U1654-1)</f>
        <v>#NAME?</v>
      </c>
      <c r="AC1654" s="108" t="e">
        <f aca="false">IF(W1654=0;"";L1654/W1654-1)</f>
        <v>#NAME?</v>
      </c>
    </row>
    <row collapsed="false" customFormat="false" customHeight="true" hidden="false" ht="11.25" outlineLevel="0" r="1655"/>
    <row collapsed="false" customFormat="false" customHeight="true" hidden="false" ht="50.1" outlineLevel="0" r="1656">
      <c r="A1656" s="88" t="n">
        <v>266</v>
      </c>
      <c r="B1656" s="88" t="s">
        <v>1011</v>
      </c>
      <c r="C1656" s="89" t="s">
        <v>1012</v>
      </c>
      <c r="D1656" s="89" t="s">
        <v>93</v>
      </c>
      <c r="E1656" s="90" t="s">
        <v>93</v>
      </c>
      <c r="F1656" s="91" t="s">
        <v>1013</v>
      </c>
      <c r="G1656" s="92" t="s">
        <v>133</v>
      </c>
      <c r="H1656" s="93" t="s">
        <v>1014</v>
      </c>
      <c r="I1656" s="94" t="s">
        <v>1015</v>
      </c>
      <c r="J1656" s="95" t="s">
        <v>98</v>
      </c>
      <c r="K1656" s="96" t="s">
        <v>1016</v>
      </c>
      <c r="L1656" s="97" t="n">
        <v>560</v>
      </c>
      <c r="M1656" s="98" t="n">
        <v>346</v>
      </c>
      <c r="N1656" s="99" t="s">
        <v>1017</v>
      </c>
      <c r="O1656" s="100"/>
      <c r="P1656" s="101"/>
      <c r="Q1656" s="97" t="n">
        <f aca="false">P1656*M1656</f>
        <v>0</v>
      </c>
      <c r="R1656" s="102"/>
      <c r="S1656" s="103" t="n">
        <v>36</v>
      </c>
      <c r="T1656" s="104"/>
      <c r="U1656" s="105" t="e">
        <f aca="false">IF(EXACT(O1656,Y1656),M1656,M1656*(1-'Расчет ПРЕДЗАКАЗ'!$D$10))</f>
        <v>#NAME?</v>
      </c>
      <c r="V1656" s="105" t="e">
        <f aca="false">P1656*U1656</f>
        <v>#NAME?</v>
      </c>
      <c r="W1656" s="105" t="e">
        <f aca="false">IF(EXACT(O1656,Y1656),M1656,M1656*(1-'Расчет Прайс'!$D$10))</f>
        <v>#NAME?</v>
      </c>
      <c r="X1656" s="105" t="e">
        <f aca="false">P1656*W1656</f>
        <v>#NAME?</v>
      </c>
      <c r="Y1656" s="106" t="s">
        <v>101</v>
      </c>
      <c r="Z1656" s="107" t="n">
        <f aca="false">IF(EXACT(O1656;Y1656);Q1656;0)</f>
        <v>0</v>
      </c>
      <c r="AA1656" s="107" t="n">
        <f aca="false">IF(Z1656=0;Q1656;0)</f>
        <v>0</v>
      </c>
      <c r="AB1656" s="108" t="e">
        <f aca="false">IF(U1656=0,"",L1656/U1656-1)</f>
        <v>#NAME?</v>
      </c>
      <c r="AC1656" s="108" t="e">
        <f aca="false">IF(W1656=0,"",L1656/W1656-1)</f>
        <v>#NAME?</v>
      </c>
    </row>
    <row collapsed="false" customFormat="false" customHeight="true" hidden="false" ht="50.1" outlineLevel="0" r="1657">
      <c r="A1657" s="88"/>
      <c r="B1657" s="88"/>
      <c r="C1657" s="89"/>
      <c r="D1657" s="89"/>
      <c r="E1657" s="90"/>
      <c r="F1657" s="91"/>
      <c r="G1657" s="92"/>
      <c r="H1657" s="93"/>
      <c r="I1657" s="94"/>
      <c r="J1657" s="95"/>
      <c r="K1657" s="96"/>
      <c r="L1657" s="97"/>
      <c r="M1657" s="98"/>
      <c r="N1657" s="99"/>
      <c r="O1657" s="100"/>
      <c r="P1657" s="101"/>
      <c r="Q1657" s="97" t="n">
        <f aca="false">P1657*M1657</f>
        <v>0</v>
      </c>
      <c r="R1657" s="102"/>
      <c r="S1657" s="103"/>
      <c r="T1657" s="109"/>
      <c r="U1657" s="105" t="e">
        <f aca="false">IF(EXACT(O1657,Y1657),M1657,M1657*(1-'Расчет ПРЕДЗАКАЗ'!$D$10))</f>
        <v>#NAME?</v>
      </c>
      <c r="V1657" s="105" t="e">
        <f aca="false">P1657*U1657</f>
        <v>#NAME?</v>
      </c>
      <c r="W1657" s="105" t="e">
        <f aca="false">IF(EXACT(O1657,Y1657),M1657,M1657*(1-'Расчет Прайс'!$D$10))</f>
        <v>#NAME?</v>
      </c>
      <c r="X1657" s="105" t="e">
        <f aca="false">P1657*W1657</f>
        <v>#NAME?</v>
      </c>
      <c r="Y1657" s="106" t="s">
        <v>101</v>
      </c>
      <c r="Z1657" s="107" t="n">
        <f aca="false">IF(EXACT(O1657;Y1657);Q1657;0)</f>
        <v>0</v>
      </c>
      <c r="AA1657" s="107" t="n">
        <f aca="false">IF(Z1657=0;Q1657;0)</f>
        <v>0</v>
      </c>
      <c r="AB1657" s="108" t="e">
        <f aca="false">IF(U1657=0;"";L1657/U1657-1)</f>
        <v>#NAME?</v>
      </c>
      <c r="AC1657" s="108" t="e">
        <f aca="false">IF(W1657=0;"";L1657/W1657-1)</f>
        <v>#NAME?</v>
      </c>
    </row>
    <row collapsed="false" customFormat="false" customHeight="true" hidden="false" ht="50.1" outlineLevel="0" r="1658">
      <c r="A1658" s="88"/>
      <c r="B1658" s="88"/>
      <c r="C1658" s="89"/>
      <c r="D1658" s="89"/>
      <c r="E1658" s="90"/>
      <c r="F1658" s="91"/>
      <c r="G1658" s="92"/>
      <c r="H1658" s="93"/>
      <c r="I1658" s="94"/>
      <c r="J1658" s="95"/>
      <c r="K1658" s="96"/>
      <c r="L1658" s="97"/>
      <c r="M1658" s="98"/>
      <c r="N1658" s="99"/>
      <c r="O1658" s="100"/>
      <c r="P1658" s="101"/>
      <c r="Q1658" s="97" t="n">
        <f aca="false">P1658*M1658</f>
        <v>0</v>
      </c>
      <c r="R1658" s="102"/>
      <c r="S1658" s="103"/>
      <c r="T1658" s="109"/>
      <c r="U1658" s="105" t="e">
        <f aca="false">IF(EXACT(O1658,Y1658),M1658,M1658*(1-'Расчет ПРЕДЗАКАЗ'!$D$10))</f>
        <v>#NAME?</v>
      </c>
      <c r="V1658" s="105" t="e">
        <f aca="false">P1658*U1658</f>
        <v>#NAME?</v>
      </c>
      <c r="W1658" s="105" t="e">
        <f aca="false">IF(EXACT(O1658,Y1658),M1658,M1658*(1-'Расчет Прайс'!$D$10))</f>
        <v>#NAME?</v>
      </c>
      <c r="X1658" s="105" t="e">
        <f aca="false">P1658*W1658</f>
        <v>#NAME?</v>
      </c>
      <c r="Y1658" s="106" t="s">
        <v>101</v>
      </c>
      <c r="Z1658" s="107" t="n">
        <f aca="false">IF(EXACT(O1658;Y1658);Q1658;0)</f>
        <v>0</v>
      </c>
      <c r="AA1658" s="107" t="n">
        <f aca="false">IF(Z1658=0;Q1658;0)</f>
        <v>0</v>
      </c>
      <c r="AB1658" s="108" t="e">
        <f aca="false">IF(U1658=0;"";L1658/U1658-1)</f>
        <v>#NAME?</v>
      </c>
      <c r="AC1658" s="108" t="e">
        <f aca="false">IF(W1658=0;"";L1658/W1658-1)</f>
        <v>#NAME?</v>
      </c>
    </row>
    <row collapsed="false" customFormat="false" customHeight="true" hidden="false" ht="50.1" outlineLevel="0" r="1659">
      <c r="A1659" s="88"/>
      <c r="B1659" s="88"/>
      <c r="C1659" s="89"/>
      <c r="D1659" s="89"/>
      <c r="E1659" s="90"/>
      <c r="F1659" s="91"/>
      <c r="G1659" s="92"/>
      <c r="H1659" s="93"/>
      <c r="I1659" s="94"/>
      <c r="J1659" s="95"/>
      <c r="K1659" s="96"/>
      <c r="L1659" s="97"/>
      <c r="M1659" s="98"/>
      <c r="N1659" s="99"/>
      <c r="O1659" s="100"/>
      <c r="P1659" s="101"/>
      <c r="Q1659" s="97" t="n">
        <f aca="false">P1659*M1659</f>
        <v>0</v>
      </c>
      <c r="R1659" s="102"/>
      <c r="S1659" s="103"/>
      <c r="T1659" s="109"/>
      <c r="U1659" s="105" t="e">
        <f aca="false">IF(EXACT(O1659,Y1659),M1659,M1659*(1-'Расчет ПРЕДЗАКАЗ'!$D$10))</f>
        <v>#NAME?</v>
      </c>
      <c r="V1659" s="105" t="e">
        <f aca="false">P1659*U1659</f>
        <v>#NAME?</v>
      </c>
      <c r="W1659" s="105" t="e">
        <f aca="false">IF(EXACT(O1659,Y1659),M1659,M1659*(1-'Расчет Прайс'!$D$10))</f>
        <v>#NAME?</v>
      </c>
      <c r="X1659" s="105" t="e">
        <f aca="false">P1659*W1659</f>
        <v>#NAME?</v>
      </c>
      <c r="Y1659" s="106" t="s">
        <v>101</v>
      </c>
      <c r="Z1659" s="107" t="n">
        <f aca="false">IF(EXACT(O1659;Y1659);Q1659;0)</f>
        <v>0</v>
      </c>
      <c r="AA1659" s="107" t="n">
        <f aca="false">IF(Z1659=0;Q1659;0)</f>
        <v>0</v>
      </c>
      <c r="AB1659" s="108" t="e">
        <f aca="false">IF(U1659=0;"";L1659/U1659-1)</f>
        <v>#NAME?</v>
      </c>
      <c r="AC1659" s="108" t="e">
        <f aca="false">IF(W1659=0;"";L1659/W1659-1)</f>
        <v>#NAME?</v>
      </c>
    </row>
    <row collapsed="false" customFormat="false" customHeight="true" hidden="false" ht="50.1" outlineLevel="0" r="1660">
      <c r="A1660" s="88"/>
      <c r="B1660" s="88"/>
      <c r="C1660" s="89"/>
      <c r="D1660" s="89"/>
      <c r="E1660" s="90"/>
      <c r="F1660" s="91"/>
      <c r="G1660" s="92"/>
      <c r="H1660" s="93"/>
      <c r="I1660" s="94"/>
      <c r="J1660" s="95"/>
      <c r="K1660" s="96"/>
      <c r="L1660" s="97"/>
      <c r="M1660" s="98"/>
      <c r="N1660" s="99"/>
      <c r="O1660" s="100"/>
      <c r="P1660" s="101"/>
      <c r="Q1660" s="97" t="n">
        <f aca="false">P1660*M1660</f>
        <v>0</v>
      </c>
      <c r="R1660" s="102"/>
      <c r="S1660" s="103"/>
      <c r="T1660" s="109"/>
      <c r="U1660" s="105" t="e">
        <f aca="false">IF(EXACT(O1660,Y1660),M1660,M1660*(1-'Расчет ПРЕДЗАКАЗ'!$D$10))</f>
        <v>#NAME?</v>
      </c>
      <c r="V1660" s="105" t="e">
        <f aca="false">P1660*U1660</f>
        <v>#NAME?</v>
      </c>
      <c r="W1660" s="105" t="e">
        <f aca="false">IF(EXACT(O1660,Y1660),M1660,M1660*(1-'Расчет Прайс'!$D$10))</f>
        <v>#NAME?</v>
      </c>
      <c r="X1660" s="105" t="e">
        <f aca="false">P1660*W1660</f>
        <v>#NAME?</v>
      </c>
      <c r="Y1660" s="106" t="s">
        <v>101</v>
      </c>
      <c r="Z1660" s="107" t="n">
        <f aca="false">IF(EXACT(O1660;Y1660);Q1660;0)</f>
        <v>0</v>
      </c>
      <c r="AA1660" s="107" t="n">
        <f aca="false">IF(Z1660=0;Q1660;0)</f>
        <v>0</v>
      </c>
      <c r="AB1660" s="108" t="e">
        <f aca="false">IF(U1660=0;"";L1660/U1660-1)</f>
        <v>#NAME?</v>
      </c>
      <c r="AC1660" s="108" t="e">
        <f aca="false">IF(W1660=0;"";L1660/W1660-1)</f>
        <v>#NAME?</v>
      </c>
    </row>
    <row collapsed="false" customFormat="false" customHeight="true" hidden="false" ht="50.1" outlineLevel="0" r="1661">
      <c r="A1661" s="88"/>
      <c r="B1661" s="88"/>
      <c r="C1661" s="89"/>
      <c r="D1661" s="89"/>
      <c r="E1661" s="90"/>
      <c r="F1661" s="91"/>
      <c r="G1661" s="92"/>
      <c r="H1661" s="93"/>
      <c r="I1661" s="94"/>
      <c r="J1661" s="95"/>
      <c r="K1661" s="96"/>
      <c r="L1661" s="97"/>
      <c r="M1661" s="98"/>
      <c r="N1661" s="99"/>
      <c r="O1661" s="100"/>
      <c r="P1661" s="101"/>
      <c r="Q1661" s="97" t="n">
        <f aca="false">P1661*M1661</f>
        <v>0</v>
      </c>
      <c r="R1661" s="102"/>
      <c r="S1661" s="103"/>
      <c r="T1661" s="109"/>
      <c r="U1661" s="105" t="e">
        <f aca="false">IF(EXACT(O1661,Y1661),M1661,M1661*(1-'Расчет ПРЕДЗАКАЗ'!$D$10))</f>
        <v>#NAME?</v>
      </c>
      <c r="V1661" s="105" t="e">
        <f aca="false">P1661*U1661</f>
        <v>#NAME?</v>
      </c>
      <c r="W1661" s="105" t="e">
        <f aca="false">IF(EXACT(O1661,Y1661),M1661,M1661*(1-'Расчет Прайс'!$D$10))</f>
        <v>#NAME?</v>
      </c>
      <c r="X1661" s="105" t="e">
        <f aca="false">P1661*W1661</f>
        <v>#NAME?</v>
      </c>
      <c r="Y1661" s="106" t="s">
        <v>101</v>
      </c>
      <c r="Z1661" s="107" t="n">
        <f aca="false">IF(EXACT(O1661;Y1661);Q1661;0)</f>
        <v>0</v>
      </c>
      <c r="AA1661" s="107" t="n">
        <f aca="false">IF(Z1661=0;Q1661;0)</f>
        <v>0</v>
      </c>
      <c r="AB1661" s="108" t="e">
        <f aca="false">IF(U1661=0;"";L1661/U1661-1)</f>
        <v>#NAME?</v>
      </c>
      <c r="AC1661" s="108" t="e">
        <f aca="false">IF(W1661=0;"";L1661/W1661-1)</f>
        <v>#NAME?</v>
      </c>
    </row>
    <row collapsed="false" customFormat="false" customHeight="true" hidden="false" ht="50.1" outlineLevel="0" r="1662">
      <c r="A1662" s="88"/>
      <c r="B1662" s="88"/>
      <c r="C1662" s="89"/>
      <c r="D1662" s="89"/>
      <c r="E1662" s="90"/>
      <c r="F1662" s="91"/>
      <c r="G1662" s="92"/>
      <c r="H1662" s="93"/>
      <c r="I1662" s="94"/>
      <c r="J1662" s="95"/>
      <c r="K1662" s="96"/>
      <c r="L1662" s="97"/>
      <c r="M1662" s="98"/>
      <c r="N1662" s="99"/>
      <c r="O1662" s="100"/>
      <c r="P1662" s="101"/>
      <c r="Q1662" s="97" t="n">
        <f aca="false">P1662*M1662</f>
        <v>0</v>
      </c>
      <c r="R1662" s="102"/>
      <c r="S1662" s="103"/>
      <c r="T1662" s="109"/>
      <c r="U1662" s="105" t="e">
        <f aca="false">IF(EXACT(O1662,Y1662),M1662,M1662*(1-'Расчет ПРЕДЗАКАЗ'!$D$10))</f>
        <v>#NAME?</v>
      </c>
      <c r="V1662" s="105" t="e">
        <f aca="false">P1662*U1662</f>
        <v>#NAME?</v>
      </c>
      <c r="W1662" s="105" t="e">
        <f aca="false">IF(EXACT(O1662,Y1662),M1662,M1662*(1-'Расчет Прайс'!$D$10))</f>
        <v>#NAME?</v>
      </c>
      <c r="X1662" s="105" t="e">
        <f aca="false">P1662*W1662</f>
        <v>#NAME?</v>
      </c>
      <c r="Y1662" s="106" t="s">
        <v>101</v>
      </c>
      <c r="Z1662" s="107" t="n">
        <f aca="false">IF(EXACT(O1662;Y1662);Q1662;0)</f>
        <v>0</v>
      </c>
      <c r="AA1662" s="107" t="n">
        <f aca="false">IF(Z1662=0;Q1662;0)</f>
        <v>0</v>
      </c>
      <c r="AB1662" s="108" t="e">
        <f aca="false">IF(U1662=0;"";L1662/U1662-1)</f>
        <v>#NAME?</v>
      </c>
      <c r="AC1662" s="108" t="e">
        <f aca="false">IF(W1662=0;"";L1662/W1662-1)</f>
        <v>#NAME?</v>
      </c>
    </row>
    <row collapsed="false" customFormat="false" customHeight="true" hidden="false" ht="50.1" outlineLevel="0" r="1663">
      <c r="A1663" s="88"/>
      <c r="B1663" s="88"/>
      <c r="C1663" s="89"/>
      <c r="D1663" s="89"/>
      <c r="E1663" s="90"/>
      <c r="F1663" s="91"/>
      <c r="G1663" s="92"/>
      <c r="H1663" s="93"/>
      <c r="I1663" s="94"/>
      <c r="J1663" s="95"/>
      <c r="K1663" s="96"/>
      <c r="L1663" s="97"/>
      <c r="M1663" s="98"/>
      <c r="N1663" s="99"/>
      <c r="O1663" s="100"/>
      <c r="P1663" s="101"/>
      <c r="Q1663" s="97" t="n">
        <f aca="false">P1663*M1663</f>
        <v>0</v>
      </c>
      <c r="R1663" s="102"/>
      <c r="S1663" s="103"/>
      <c r="T1663" s="109"/>
      <c r="U1663" s="105" t="e">
        <f aca="false">IF(EXACT(O1663,Y1663),M1663,M1663*(1-'Расчет ПРЕДЗАКАЗ'!$D$10))</f>
        <v>#NAME?</v>
      </c>
      <c r="V1663" s="105" t="e">
        <f aca="false">P1663*U1663</f>
        <v>#NAME?</v>
      </c>
      <c r="W1663" s="105" t="e">
        <f aca="false">IF(EXACT(O1663,Y1663),M1663,M1663*(1-'Расчет Прайс'!$D$10))</f>
        <v>#NAME?</v>
      </c>
      <c r="X1663" s="105" t="e">
        <f aca="false">P1663*W1663</f>
        <v>#NAME?</v>
      </c>
      <c r="Y1663" s="106" t="s">
        <v>101</v>
      </c>
      <c r="Z1663" s="107" t="n">
        <f aca="false">IF(EXACT(O1663;Y1663);Q1663;0)</f>
        <v>0</v>
      </c>
      <c r="AA1663" s="107" t="n">
        <f aca="false">IF(Z1663=0;Q1663;0)</f>
        <v>0</v>
      </c>
      <c r="AB1663" s="108" t="e">
        <f aca="false">IF(U1663=0;"";L1663/U1663-1)</f>
        <v>#NAME?</v>
      </c>
      <c r="AC1663" s="108" t="e">
        <f aca="false">IF(W1663=0;"";L1663/W1663-1)</f>
        <v>#NAME?</v>
      </c>
    </row>
    <row collapsed="false" customFormat="false" customHeight="true" hidden="false" ht="50.1" outlineLevel="0" r="1664">
      <c r="A1664" s="88"/>
      <c r="B1664" s="88"/>
      <c r="C1664" s="89"/>
      <c r="D1664" s="89"/>
      <c r="E1664" s="90"/>
      <c r="F1664" s="91"/>
      <c r="G1664" s="92"/>
      <c r="H1664" s="93"/>
      <c r="I1664" s="94"/>
      <c r="J1664" s="95"/>
      <c r="K1664" s="96"/>
      <c r="L1664" s="97"/>
      <c r="M1664" s="98"/>
      <c r="N1664" s="99"/>
      <c r="O1664" s="100"/>
      <c r="P1664" s="101"/>
      <c r="Q1664" s="97" t="n">
        <f aca="false">P1664*M1664</f>
        <v>0</v>
      </c>
      <c r="R1664" s="102"/>
      <c r="S1664" s="103"/>
      <c r="T1664" s="109"/>
      <c r="U1664" s="105" t="e">
        <f aca="false">IF(EXACT(O1664,Y1664),M1664,M1664*(1-'Расчет ПРЕДЗАКАЗ'!$D$10))</f>
        <v>#NAME?</v>
      </c>
      <c r="V1664" s="105" t="e">
        <f aca="false">P1664*U1664</f>
        <v>#NAME?</v>
      </c>
      <c r="W1664" s="105" t="e">
        <f aca="false">IF(EXACT(O1664,Y1664),M1664,M1664*(1-'Расчет Прайс'!$D$10))</f>
        <v>#NAME?</v>
      </c>
      <c r="X1664" s="105" t="e">
        <f aca="false">P1664*W1664</f>
        <v>#NAME?</v>
      </c>
      <c r="Y1664" s="106" t="s">
        <v>101</v>
      </c>
      <c r="Z1664" s="107" t="n">
        <f aca="false">IF(EXACT(O1664;Y1664);Q1664;0)</f>
        <v>0</v>
      </c>
      <c r="AA1664" s="107" t="n">
        <f aca="false">IF(Z1664=0;Q1664;0)</f>
        <v>0</v>
      </c>
      <c r="AB1664" s="108" t="e">
        <f aca="false">IF(U1664=0;"";L1664/U1664-1)</f>
        <v>#NAME?</v>
      </c>
      <c r="AC1664" s="108" t="e">
        <f aca="false">IF(W1664=0;"";L1664/W1664-1)</f>
        <v>#NAME?</v>
      </c>
    </row>
    <row collapsed="false" customFormat="false" customHeight="true" hidden="false" ht="50.1" outlineLevel="0" r="1665">
      <c r="A1665" s="88"/>
      <c r="B1665" s="88"/>
      <c r="C1665" s="89"/>
      <c r="D1665" s="89"/>
      <c r="E1665" s="90"/>
      <c r="F1665" s="91"/>
      <c r="G1665" s="92"/>
      <c r="H1665" s="93"/>
      <c r="I1665" s="94"/>
      <c r="J1665" s="95"/>
      <c r="K1665" s="96"/>
      <c r="L1665" s="97"/>
      <c r="M1665" s="98"/>
      <c r="N1665" s="112"/>
      <c r="O1665" s="100"/>
      <c r="P1665" s="101"/>
      <c r="Q1665" s="97" t="n">
        <f aca="false">P1665*M1665</f>
        <v>0</v>
      </c>
      <c r="R1665" s="110"/>
      <c r="S1665" s="103"/>
      <c r="T1665" s="111"/>
      <c r="U1665" s="105" t="e">
        <f aca="false">IF(EXACT(O1665,Y1665),M1665,M1665*(1-'Расчет ПРЕДЗАКАЗ'!$D$10))</f>
        <v>#NAME?</v>
      </c>
      <c r="V1665" s="105" t="e">
        <f aca="false">P1665*U1665</f>
        <v>#NAME?</v>
      </c>
      <c r="W1665" s="105" t="e">
        <f aca="false">IF(EXACT(O1665,Y1665),M1665,M1665*(1-'Расчет Прайс'!$D$10))</f>
        <v>#NAME?</v>
      </c>
      <c r="X1665" s="105" t="e">
        <f aca="false">P1665*W1665</f>
        <v>#NAME?</v>
      </c>
      <c r="Y1665" s="106" t="s">
        <v>101</v>
      </c>
      <c r="Z1665" s="107" t="n">
        <f aca="false">IF(EXACT(O1665;Y1665);Q1665;0)</f>
        <v>0</v>
      </c>
      <c r="AA1665" s="107" t="n">
        <f aca="false">IF(Z1665=0;Q1665;0)</f>
        <v>0</v>
      </c>
      <c r="AB1665" s="108" t="e">
        <f aca="false">IF(U1665=0;"";L1665/U1665-1)</f>
        <v>#NAME?</v>
      </c>
      <c r="AC1665" s="108" t="e">
        <f aca="false">IF(W1665=0;"";L1665/W1665-1)</f>
        <v>#NAME?</v>
      </c>
    </row>
    <row collapsed="false" customFormat="false" customHeight="true" hidden="false" ht="50.1" outlineLevel="0" r="1666">
      <c r="A1666" s="88"/>
      <c r="B1666" s="88"/>
      <c r="C1666" s="89"/>
      <c r="D1666" s="89"/>
      <c r="E1666" s="90"/>
      <c r="F1666" s="91"/>
      <c r="G1666" s="92"/>
      <c r="H1666" s="93"/>
      <c r="I1666" s="94"/>
      <c r="J1666" s="95"/>
      <c r="K1666" s="96"/>
      <c r="L1666" s="97"/>
      <c r="M1666" s="98"/>
      <c r="N1666" s="112"/>
      <c r="O1666" s="100"/>
      <c r="P1666" s="101"/>
      <c r="Q1666" s="97" t="n">
        <f aca="false">P1666*M1666</f>
        <v>0</v>
      </c>
      <c r="R1666" s="110"/>
      <c r="S1666" s="103"/>
      <c r="T1666" s="111"/>
      <c r="U1666" s="105" t="e">
        <f aca="false">IF(EXACT(O1666,Y1666),M1666,M1666*(1-'Расчет ПРЕДЗАКАЗ'!$D$10))</f>
        <v>#NAME?</v>
      </c>
      <c r="V1666" s="105" t="e">
        <f aca="false">P1666*U1666</f>
        <v>#NAME?</v>
      </c>
      <c r="W1666" s="105" t="e">
        <f aca="false">IF(EXACT(O1666,Y1666),M1666,M1666*(1-'Расчет Прайс'!$D$10))</f>
        <v>#NAME?</v>
      </c>
      <c r="X1666" s="105" t="e">
        <f aca="false">P1666*W1666</f>
        <v>#NAME?</v>
      </c>
      <c r="Y1666" s="106" t="s">
        <v>101</v>
      </c>
      <c r="Z1666" s="107" t="n">
        <f aca="false">IF(EXACT(O1666;Y1666);Q1666;0)</f>
        <v>0</v>
      </c>
      <c r="AA1666" s="107" t="n">
        <f aca="false">IF(Z1666=0;Q1666;0)</f>
        <v>0</v>
      </c>
      <c r="AB1666" s="108" t="e">
        <f aca="false">IF(U1666=0;"";L1666/U1666-1)</f>
        <v>#NAME?</v>
      </c>
      <c r="AC1666" s="108" t="e">
        <f aca="false">IF(W1666=0;"";L1666/W1666-1)</f>
        <v>#NAME?</v>
      </c>
    </row>
    <row collapsed="false" customFormat="false" customHeight="true" hidden="false" ht="50.1" outlineLevel="0" r="1667">
      <c r="A1667" s="88"/>
      <c r="B1667" s="88"/>
      <c r="C1667" s="89"/>
      <c r="D1667" s="89"/>
      <c r="E1667" s="90"/>
      <c r="F1667" s="91"/>
      <c r="G1667" s="92"/>
      <c r="H1667" s="93"/>
      <c r="I1667" s="94"/>
      <c r="J1667" s="95"/>
      <c r="K1667" s="96"/>
      <c r="L1667" s="97"/>
      <c r="M1667" s="98"/>
      <c r="N1667" s="110"/>
      <c r="O1667" s="100"/>
      <c r="P1667" s="101"/>
      <c r="Q1667" s="97" t="n">
        <f aca="false">P1667*M1667</f>
        <v>0</v>
      </c>
      <c r="R1667" s="110"/>
      <c r="S1667" s="103"/>
      <c r="T1667" s="111"/>
      <c r="U1667" s="105" t="e">
        <f aca="false">IF(EXACT(O1667,Y1667),M1667,M1667*(1-'Расчет ПРЕДЗАКАЗ'!$D$10))</f>
        <v>#NAME?</v>
      </c>
      <c r="V1667" s="105" t="e">
        <f aca="false">P1667*U1667</f>
        <v>#NAME?</v>
      </c>
      <c r="W1667" s="105" t="e">
        <f aca="false">IF(EXACT(O1667,Y1667),M1667,M1667*(1-'Расчет Прайс'!$D$10))</f>
        <v>#NAME?</v>
      </c>
      <c r="X1667" s="105" t="e">
        <f aca="false">P1667*W1667</f>
        <v>#NAME?</v>
      </c>
      <c r="Y1667" s="106" t="s">
        <v>101</v>
      </c>
      <c r="Z1667" s="107" t="n">
        <f aca="false">IF(EXACT(O1667;Y1667);Q1667;0)</f>
        <v>0</v>
      </c>
      <c r="AA1667" s="107" t="n">
        <f aca="false">IF(Z1667=0;Q1667;0)</f>
        <v>0</v>
      </c>
      <c r="AB1667" s="108" t="e">
        <f aca="false">IF(U1667=0;"";L1667/U1667-1)</f>
        <v>#NAME?</v>
      </c>
      <c r="AC1667" s="108" t="e">
        <f aca="false">IF(W1667=0;"";L1667/W1667-1)</f>
        <v>#NAME?</v>
      </c>
    </row>
    <row collapsed="false" customFormat="false" customHeight="true" hidden="false" ht="50.1" outlineLevel="0" r="1668">
      <c r="A1668" s="88"/>
      <c r="B1668" s="88"/>
      <c r="C1668" s="89"/>
      <c r="D1668" s="89"/>
      <c r="E1668" s="90"/>
      <c r="F1668" s="91"/>
      <c r="G1668" s="92"/>
      <c r="H1668" s="93"/>
      <c r="I1668" s="94"/>
      <c r="J1668" s="95"/>
      <c r="K1668" s="96"/>
      <c r="L1668" s="97"/>
      <c r="M1668" s="98"/>
      <c r="N1668" s="110"/>
      <c r="O1668" s="100"/>
      <c r="P1668" s="101"/>
      <c r="Q1668" s="97" t="n">
        <f aca="false">P1668*M1668</f>
        <v>0</v>
      </c>
      <c r="R1668" s="110"/>
      <c r="S1668" s="103"/>
      <c r="T1668" s="111"/>
      <c r="U1668" s="105" t="e">
        <f aca="false">IF(EXACT(O1668,Y1668),M1668,M1668*(1-'Расчет ПРЕДЗАКАЗ'!$D$10))</f>
        <v>#NAME?</v>
      </c>
      <c r="V1668" s="105" t="e">
        <f aca="false">P1668*U1668</f>
        <v>#NAME?</v>
      </c>
      <c r="W1668" s="105" t="e">
        <f aca="false">IF(EXACT(O1668,Y1668),M1668,M1668*(1-'Расчет Прайс'!$D$10))</f>
        <v>#NAME?</v>
      </c>
      <c r="X1668" s="105" t="e">
        <f aca="false">P1668*W1668</f>
        <v>#NAME?</v>
      </c>
      <c r="Y1668" s="106" t="s">
        <v>101</v>
      </c>
      <c r="Z1668" s="107" t="n">
        <f aca="false">IF(EXACT(O1668;Y1668);Q1668;0)</f>
        <v>0</v>
      </c>
      <c r="AA1668" s="107" t="n">
        <f aca="false">IF(Z1668=0;Q1668;0)</f>
        <v>0</v>
      </c>
      <c r="AB1668" s="108" t="e">
        <f aca="false">IF(U1668=0;"";L1668/U1668-1)</f>
        <v>#NAME?</v>
      </c>
      <c r="AC1668" s="108" t="e">
        <f aca="false">IF(W1668=0;"";L1668/W1668-1)</f>
        <v>#NAME?</v>
      </c>
    </row>
    <row collapsed="false" customFormat="false" customHeight="true" hidden="false" ht="50.1" outlineLevel="0" r="1669">
      <c r="A1669" s="88"/>
      <c r="B1669" s="88"/>
      <c r="C1669" s="89"/>
      <c r="D1669" s="89"/>
      <c r="E1669" s="90"/>
      <c r="F1669" s="91"/>
      <c r="G1669" s="92"/>
      <c r="H1669" s="93"/>
      <c r="I1669" s="94"/>
      <c r="J1669" s="95"/>
      <c r="K1669" s="96"/>
      <c r="L1669" s="97"/>
      <c r="M1669" s="98"/>
      <c r="N1669" s="110"/>
      <c r="O1669" s="100"/>
      <c r="P1669" s="101"/>
      <c r="Q1669" s="97" t="n">
        <f aca="false">P1669*M1669</f>
        <v>0</v>
      </c>
      <c r="R1669" s="110"/>
      <c r="S1669" s="103"/>
      <c r="T1669" s="111"/>
      <c r="U1669" s="105" t="e">
        <f aca="false">IF(EXACT(O1669,Y1669),M1669,M1669*(1-'Расчет ПРЕДЗАКАЗ'!$D$10))</f>
        <v>#NAME?</v>
      </c>
      <c r="V1669" s="105" t="e">
        <f aca="false">P1669*U1669</f>
        <v>#NAME?</v>
      </c>
      <c r="W1669" s="105" t="e">
        <f aca="false">IF(EXACT(O1669,Y1669),M1669,M1669*(1-'Расчет Прайс'!$D$10))</f>
        <v>#NAME?</v>
      </c>
      <c r="X1669" s="105" t="e">
        <f aca="false">P1669*W1669</f>
        <v>#NAME?</v>
      </c>
      <c r="Y1669" s="106" t="s">
        <v>101</v>
      </c>
      <c r="Z1669" s="107" t="n">
        <f aca="false">IF(EXACT(O1669;Y1669);Q1669;0)</f>
        <v>0</v>
      </c>
      <c r="AA1669" s="107" t="n">
        <f aca="false">IF(Z1669=0;Q1669;0)</f>
        <v>0</v>
      </c>
      <c r="AB1669" s="108" t="e">
        <f aca="false">IF(U1669=0;"";L1669/U1669-1)</f>
        <v>#NAME?</v>
      </c>
      <c r="AC1669" s="108" t="e">
        <f aca="false">IF(W1669=0;"";L1669/W1669-1)</f>
        <v>#NAME?</v>
      </c>
    </row>
    <row collapsed="false" customFormat="false" customHeight="true" hidden="false" ht="50.1" outlineLevel="0" r="1670">
      <c r="A1670" s="88"/>
      <c r="B1670" s="88"/>
      <c r="C1670" s="89"/>
      <c r="D1670" s="89"/>
      <c r="E1670" s="90"/>
      <c r="F1670" s="91"/>
      <c r="G1670" s="92"/>
      <c r="H1670" s="93"/>
      <c r="I1670" s="94"/>
      <c r="J1670" s="95"/>
      <c r="K1670" s="96"/>
      <c r="L1670" s="97"/>
      <c r="M1670" s="98"/>
      <c r="N1670" s="110"/>
      <c r="O1670" s="100"/>
      <c r="P1670" s="101"/>
      <c r="Q1670" s="97" t="n">
        <f aca="false">P1670*M1670</f>
        <v>0</v>
      </c>
      <c r="R1670" s="110"/>
      <c r="S1670" s="103"/>
      <c r="T1670" s="111"/>
      <c r="U1670" s="105" t="e">
        <f aca="false">IF(EXACT(O1670,Y1670),M1670,M1670*(1-'Расчет ПРЕДЗАКАЗ'!$D$10))</f>
        <v>#NAME?</v>
      </c>
      <c r="V1670" s="105" t="e">
        <f aca="false">P1670*U1670</f>
        <v>#NAME?</v>
      </c>
      <c r="W1670" s="105" t="e">
        <f aca="false">IF(EXACT(O1670,Y1670),M1670,M1670*(1-'Расчет Прайс'!$D$10))</f>
        <v>#NAME?</v>
      </c>
      <c r="X1670" s="105" t="e">
        <f aca="false">P1670*W1670</f>
        <v>#NAME?</v>
      </c>
      <c r="Y1670" s="106" t="s">
        <v>101</v>
      </c>
      <c r="Z1670" s="107" t="n">
        <f aca="false">IF(EXACT(O1670;Y1670);Q1670;0)</f>
        <v>0</v>
      </c>
      <c r="AA1670" s="107" t="n">
        <f aca="false">IF(Z1670=0;Q1670;0)</f>
        <v>0</v>
      </c>
      <c r="AB1670" s="108" t="e">
        <f aca="false">IF(U1670=0;"";L1670/U1670-1)</f>
        <v>#NAME?</v>
      </c>
      <c r="AC1670" s="108" t="e">
        <f aca="false">IF(W1670=0;"";L1670/W1670-1)</f>
        <v>#NAME?</v>
      </c>
    </row>
    <row collapsed="false" customFormat="false" customHeight="true" hidden="false" ht="11.25" outlineLevel="0" r="1671"/>
    <row collapsed="false" customFormat="false" customHeight="true" hidden="false" ht="50.1" outlineLevel="0" r="1672">
      <c r="A1672" s="88" t="n">
        <v>267</v>
      </c>
      <c r="B1672" s="88" t="s">
        <v>1018</v>
      </c>
      <c r="C1672" s="89" t="s">
        <v>1019</v>
      </c>
      <c r="D1672" s="89" t="s">
        <v>93</v>
      </c>
      <c r="E1672" s="90" t="s">
        <v>93</v>
      </c>
      <c r="F1672" s="91" t="s">
        <v>1020</v>
      </c>
      <c r="G1672" s="92" t="s">
        <v>1021</v>
      </c>
      <c r="H1672" s="93"/>
      <c r="I1672" s="94"/>
      <c r="J1672" s="95" t="s">
        <v>98</v>
      </c>
      <c r="K1672" s="96" t="s">
        <v>645</v>
      </c>
      <c r="L1672" s="97" t="n">
        <v>650</v>
      </c>
      <c r="M1672" s="98" t="n">
        <v>324</v>
      </c>
      <c r="N1672" s="99" t="s">
        <v>1022</v>
      </c>
      <c r="O1672" s="100"/>
      <c r="P1672" s="101"/>
      <c r="Q1672" s="97" t="n">
        <f aca="false">P1672*M1672</f>
        <v>0</v>
      </c>
      <c r="R1672" s="102"/>
      <c r="S1672" s="103" t="n">
        <v>740</v>
      </c>
      <c r="T1672" s="104"/>
      <c r="U1672" s="105" t="e">
        <f aca="false">IF(EXACT(O1672,Y1672),M1672,M1672*(1-'Расчет ПРЕДЗАКАЗ'!$D$10))</f>
        <v>#NAME?</v>
      </c>
      <c r="V1672" s="105" t="e">
        <f aca="false">P1672*U1672</f>
        <v>#NAME?</v>
      </c>
      <c r="W1672" s="105" t="e">
        <f aca="false">IF(EXACT(O1672,Y1672),M1672,M1672*(1-'Расчет Прайс'!$D$10))</f>
        <v>#NAME?</v>
      </c>
      <c r="X1672" s="105" t="e">
        <f aca="false">P1672*W1672</f>
        <v>#NAME?</v>
      </c>
      <c r="Y1672" s="106" t="s">
        <v>101</v>
      </c>
      <c r="Z1672" s="107" t="n">
        <f aca="false">IF(EXACT(O1672;Y1672);Q1672;0)</f>
        <v>0</v>
      </c>
      <c r="AA1672" s="107" t="n">
        <f aca="false">IF(Z1672=0;Q1672;0)</f>
        <v>0</v>
      </c>
      <c r="AB1672" s="108" t="e">
        <f aca="false">IF(U1672=0,"",L1672/U1672-1)</f>
        <v>#NAME?</v>
      </c>
      <c r="AC1672" s="108" t="e">
        <f aca="false">IF(W1672=0,"",L1672/W1672-1)</f>
        <v>#NAME?</v>
      </c>
    </row>
    <row collapsed="false" customFormat="false" customHeight="true" hidden="false" ht="50.1" outlineLevel="0" r="1673">
      <c r="A1673" s="88"/>
      <c r="B1673" s="88"/>
      <c r="C1673" s="89"/>
      <c r="D1673" s="89"/>
      <c r="E1673" s="90"/>
      <c r="F1673" s="91"/>
      <c r="G1673" s="92"/>
      <c r="H1673" s="93"/>
      <c r="I1673" s="94"/>
      <c r="J1673" s="95"/>
      <c r="K1673" s="96"/>
      <c r="L1673" s="97"/>
      <c r="M1673" s="98"/>
      <c r="N1673" s="99"/>
      <c r="O1673" s="100"/>
      <c r="P1673" s="101"/>
      <c r="Q1673" s="97" t="n">
        <f aca="false">P1673*M1673</f>
        <v>0</v>
      </c>
      <c r="R1673" s="102"/>
      <c r="S1673" s="103"/>
      <c r="T1673" s="109"/>
      <c r="U1673" s="105" t="e">
        <f aca="false">IF(EXACT(O1673,Y1673),M1673,M1673*(1-'Расчет ПРЕДЗАКАЗ'!$D$10))</f>
        <v>#NAME?</v>
      </c>
      <c r="V1673" s="105" t="e">
        <f aca="false">P1673*U1673</f>
        <v>#NAME?</v>
      </c>
      <c r="W1673" s="105" t="e">
        <f aca="false">IF(EXACT(O1673,Y1673),M1673,M1673*(1-'Расчет Прайс'!$D$10))</f>
        <v>#NAME?</v>
      </c>
      <c r="X1673" s="105" t="e">
        <f aca="false">P1673*W1673</f>
        <v>#NAME?</v>
      </c>
      <c r="Y1673" s="106" t="s">
        <v>101</v>
      </c>
      <c r="Z1673" s="107" t="n">
        <f aca="false">IF(EXACT(O1673;Y1673);Q1673;0)</f>
        <v>0</v>
      </c>
      <c r="AA1673" s="107" t="n">
        <f aca="false">IF(Z1673=0;Q1673;0)</f>
        <v>0</v>
      </c>
      <c r="AB1673" s="108" t="e">
        <f aca="false">IF(U1673=0;"";L1673/U1673-1)</f>
        <v>#NAME?</v>
      </c>
      <c r="AC1673" s="108" t="e">
        <f aca="false">IF(W1673=0;"";L1673/W1673-1)</f>
        <v>#NAME?</v>
      </c>
    </row>
    <row collapsed="false" customFormat="false" customHeight="true" hidden="false" ht="50.1" outlineLevel="0" r="1674">
      <c r="A1674" s="88"/>
      <c r="B1674" s="88"/>
      <c r="C1674" s="89"/>
      <c r="D1674" s="89"/>
      <c r="E1674" s="90"/>
      <c r="F1674" s="91"/>
      <c r="G1674" s="92"/>
      <c r="H1674" s="93"/>
      <c r="I1674" s="94"/>
      <c r="J1674" s="95"/>
      <c r="K1674" s="96"/>
      <c r="L1674" s="97"/>
      <c r="M1674" s="98"/>
      <c r="N1674" s="99"/>
      <c r="O1674" s="100"/>
      <c r="P1674" s="101"/>
      <c r="Q1674" s="97" t="n">
        <f aca="false">P1674*M1674</f>
        <v>0</v>
      </c>
      <c r="R1674" s="102"/>
      <c r="S1674" s="103"/>
      <c r="T1674" s="109"/>
      <c r="U1674" s="105" t="e">
        <f aca="false">IF(EXACT(O1674,Y1674),M1674,M1674*(1-'Расчет ПРЕДЗАКАЗ'!$D$10))</f>
        <v>#NAME?</v>
      </c>
      <c r="V1674" s="105" t="e">
        <f aca="false">P1674*U1674</f>
        <v>#NAME?</v>
      </c>
      <c r="W1674" s="105" t="e">
        <f aca="false">IF(EXACT(O1674,Y1674),M1674,M1674*(1-'Расчет Прайс'!$D$10))</f>
        <v>#NAME?</v>
      </c>
      <c r="X1674" s="105" t="e">
        <f aca="false">P1674*W1674</f>
        <v>#NAME?</v>
      </c>
      <c r="Y1674" s="106" t="s">
        <v>101</v>
      </c>
      <c r="Z1674" s="107" t="n">
        <f aca="false">IF(EXACT(O1674;Y1674);Q1674;0)</f>
        <v>0</v>
      </c>
      <c r="AA1674" s="107" t="n">
        <f aca="false">IF(Z1674=0;Q1674;0)</f>
        <v>0</v>
      </c>
      <c r="AB1674" s="108" t="e">
        <f aca="false">IF(U1674=0;"";L1674/U1674-1)</f>
        <v>#NAME?</v>
      </c>
      <c r="AC1674" s="108" t="e">
        <f aca="false">IF(W1674=0;"";L1674/W1674-1)</f>
        <v>#NAME?</v>
      </c>
    </row>
    <row collapsed="false" customFormat="false" customHeight="true" hidden="false" ht="50.1" outlineLevel="0" r="1675">
      <c r="A1675" s="88"/>
      <c r="B1675" s="88"/>
      <c r="C1675" s="89"/>
      <c r="D1675" s="89"/>
      <c r="E1675" s="90"/>
      <c r="F1675" s="91"/>
      <c r="G1675" s="92"/>
      <c r="H1675" s="93"/>
      <c r="I1675" s="94"/>
      <c r="J1675" s="95"/>
      <c r="K1675" s="96"/>
      <c r="L1675" s="97"/>
      <c r="M1675" s="98"/>
      <c r="N1675" s="99"/>
      <c r="O1675" s="100"/>
      <c r="P1675" s="101"/>
      <c r="Q1675" s="97" t="n">
        <f aca="false">P1675*M1675</f>
        <v>0</v>
      </c>
      <c r="R1675" s="102"/>
      <c r="S1675" s="103"/>
      <c r="T1675" s="109"/>
      <c r="U1675" s="105" t="e">
        <f aca="false">IF(EXACT(O1675,Y1675),M1675,M1675*(1-'Расчет ПРЕДЗАКАЗ'!$D$10))</f>
        <v>#NAME?</v>
      </c>
      <c r="V1675" s="105" t="e">
        <f aca="false">P1675*U1675</f>
        <v>#NAME?</v>
      </c>
      <c r="W1675" s="105" t="e">
        <f aca="false">IF(EXACT(O1675,Y1675),M1675,M1675*(1-'Расчет Прайс'!$D$10))</f>
        <v>#NAME?</v>
      </c>
      <c r="X1675" s="105" t="e">
        <f aca="false">P1675*W1675</f>
        <v>#NAME?</v>
      </c>
      <c r="Y1675" s="106" t="s">
        <v>101</v>
      </c>
      <c r="Z1675" s="107" t="n">
        <f aca="false">IF(EXACT(O1675;Y1675);Q1675;0)</f>
        <v>0</v>
      </c>
      <c r="AA1675" s="107" t="n">
        <f aca="false">IF(Z1675=0;Q1675;0)</f>
        <v>0</v>
      </c>
      <c r="AB1675" s="108" t="e">
        <f aca="false">IF(U1675=0;"";L1675/U1675-1)</f>
        <v>#NAME?</v>
      </c>
      <c r="AC1675" s="108" t="e">
        <f aca="false">IF(W1675=0;"";L1675/W1675-1)</f>
        <v>#NAME?</v>
      </c>
    </row>
    <row collapsed="false" customFormat="false" customHeight="true" hidden="false" ht="50.1" outlineLevel="0" r="1676">
      <c r="A1676" s="88"/>
      <c r="B1676" s="88"/>
      <c r="C1676" s="89"/>
      <c r="D1676" s="89"/>
      <c r="E1676" s="90"/>
      <c r="F1676" s="91"/>
      <c r="G1676" s="92"/>
      <c r="H1676" s="93"/>
      <c r="I1676" s="94"/>
      <c r="J1676" s="95"/>
      <c r="K1676" s="96"/>
      <c r="L1676" s="97"/>
      <c r="M1676" s="98"/>
      <c r="N1676" s="99"/>
      <c r="O1676" s="100"/>
      <c r="P1676" s="101"/>
      <c r="Q1676" s="97" t="n">
        <f aca="false">P1676*M1676</f>
        <v>0</v>
      </c>
      <c r="R1676" s="102"/>
      <c r="S1676" s="103"/>
      <c r="T1676" s="109"/>
      <c r="U1676" s="105" t="e">
        <f aca="false">IF(EXACT(O1676,Y1676),M1676,M1676*(1-'Расчет ПРЕДЗАКАЗ'!$D$10))</f>
        <v>#NAME?</v>
      </c>
      <c r="V1676" s="105" t="e">
        <f aca="false">P1676*U1676</f>
        <v>#NAME?</v>
      </c>
      <c r="W1676" s="105" t="e">
        <f aca="false">IF(EXACT(O1676,Y1676),M1676,M1676*(1-'Расчет Прайс'!$D$10))</f>
        <v>#NAME?</v>
      </c>
      <c r="X1676" s="105" t="e">
        <f aca="false">P1676*W1676</f>
        <v>#NAME?</v>
      </c>
      <c r="Y1676" s="106" t="s">
        <v>101</v>
      </c>
      <c r="Z1676" s="107" t="n">
        <f aca="false">IF(EXACT(O1676;Y1676);Q1676;0)</f>
        <v>0</v>
      </c>
      <c r="AA1676" s="107" t="n">
        <f aca="false">IF(Z1676=0;Q1676;0)</f>
        <v>0</v>
      </c>
      <c r="AB1676" s="108" t="e">
        <f aca="false">IF(U1676=0;"";L1676/U1676-1)</f>
        <v>#NAME?</v>
      </c>
      <c r="AC1676" s="108" t="e">
        <f aca="false">IF(W1676=0;"";L1676/W1676-1)</f>
        <v>#NAME?</v>
      </c>
    </row>
    <row collapsed="false" customFormat="false" customHeight="true" hidden="false" ht="50.1" outlineLevel="0" r="1677">
      <c r="A1677" s="88"/>
      <c r="B1677" s="88"/>
      <c r="C1677" s="89"/>
      <c r="D1677" s="89"/>
      <c r="E1677" s="90"/>
      <c r="F1677" s="91"/>
      <c r="G1677" s="92"/>
      <c r="H1677" s="93"/>
      <c r="I1677" s="94"/>
      <c r="J1677" s="95"/>
      <c r="K1677" s="96"/>
      <c r="L1677" s="97"/>
      <c r="M1677" s="98"/>
      <c r="N1677" s="99"/>
      <c r="O1677" s="100"/>
      <c r="P1677" s="101"/>
      <c r="Q1677" s="97" t="n">
        <f aca="false">P1677*M1677</f>
        <v>0</v>
      </c>
      <c r="R1677" s="102"/>
      <c r="S1677" s="103"/>
      <c r="T1677" s="109"/>
      <c r="U1677" s="105" t="e">
        <f aca="false">IF(EXACT(O1677,Y1677),M1677,M1677*(1-'Расчет ПРЕДЗАКАЗ'!$D$10))</f>
        <v>#NAME?</v>
      </c>
      <c r="V1677" s="105" t="e">
        <f aca="false">P1677*U1677</f>
        <v>#NAME?</v>
      </c>
      <c r="W1677" s="105" t="e">
        <f aca="false">IF(EXACT(O1677,Y1677),M1677,M1677*(1-'Расчет Прайс'!$D$10))</f>
        <v>#NAME?</v>
      </c>
      <c r="X1677" s="105" t="e">
        <f aca="false">P1677*W1677</f>
        <v>#NAME?</v>
      </c>
      <c r="Y1677" s="106" t="s">
        <v>101</v>
      </c>
      <c r="Z1677" s="107" t="n">
        <f aca="false">IF(EXACT(O1677;Y1677);Q1677;0)</f>
        <v>0</v>
      </c>
      <c r="AA1677" s="107" t="n">
        <f aca="false">IF(Z1677=0;Q1677;0)</f>
        <v>0</v>
      </c>
      <c r="AB1677" s="108" t="e">
        <f aca="false">IF(U1677=0;"";L1677/U1677-1)</f>
        <v>#NAME?</v>
      </c>
      <c r="AC1677" s="108" t="e">
        <f aca="false">IF(W1677=0;"";L1677/W1677-1)</f>
        <v>#NAME?</v>
      </c>
    </row>
    <row collapsed="false" customFormat="false" customHeight="true" hidden="false" ht="50.1" outlineLevel="0" r="1678">
      <c r="A1678" s="88"/>
      <c r="B1678" s="88"/>
      <c r="C1678" s="89"/>
      <c r="D1678" s="89"/>
      <c r="E1678" s="90"/>
      <c r="F1678" s="91"/>
      <c r="G1678" s="92"/>
      <c r="H1678" s="93"/>
      <c r="I1678" s="94"/>
      <c r="J1678" s="95"/>
      <c r="K1678" s="96"/>
      <c r="L1678" s="97"/>
      <c r="M1678" s="98"/>
      <c r="N1678" s="99"/>
      <c r="O1678" s="100"/>
      <c r="P1678" s="101"/>
      <c r="Q1678" s="97" t="n">
        <f aca="false">P1678*M1678</f>
        <v>0</v>
      </c>
      <c r="R1678" s="102"/>
      <c r="S1678" s="103"/>
      <c r="T1678" s="109"/>
      <c r="U1678" s="105" t="e">
        <f aca="false">IF(EXACT(O1678,Y1678),M1678,M1678*(1-'Расчет ПРЕДЗАКАЗ'!$D$10))</f>
        <v>#NAME?</v>
      </c>
      <c r="V1678" s="105" t="e">
        <f aca="false">P1678*U1678</f>
        <v>#NAME?</v>
      </c>
      <c r="W1678" s="105" t="e">
        <f aca="false">IF(EXACT(O1678,Y1678),M1678,M1678*(1-'Расчет Прайс'!$D$10))</f>
        <v>#NAME?</v>
      </c>
      <c r="X1678" s="105" t="e">
        <f aca="false">P1678*W1678</f>
        <v>#NAME?</v>
      </c>
      <c r="Y1678" s="106" t="s">
        <v>101</v>
      </c>
      <c r="Z1678" s="107" t="n">
        <f aca="false">IF(EXACT(O1678;Y1678);Q1678;0)</f>
        <v>0</v>
      </c>
      <c r="AA1678" s="107" t="n">
        <f aca="false">IF(Z1678=0;Q1678;0)</f>
        <v>0</v>
      </c>
      <c r="AB1678" s="108" t="e">
        <f aca="false">IF(U1678=0;"";L1678/U1678-1)</f>
        <v>#NAME?</v>
      </c>
      <c r="AC1678" s="108" t="e">
        <f aca="false">IF(W1678=0;"";L1678/W1678-1)</f>
        <v>#NAME?</v>
      </c>
    </row>
    <row collapsed="false" customFormat="false" customHeight="true" hidden="false" ht="50.1" outlineLevel="0" r="1679">
      <c r="A1679" s="88"/>
      <c r="B1679" s="88"/>
      <c r="C1679" s="89"/>
      <c r="D1679" s="89"/>
      <c r="E1679" s="90"/>
      <c r="F1679" s="91"/>
      <c r="G1679" s="92"/>
      <c r="H1679" s="93"/>
      <c r="I1679" s="94"/>
      <c r="J1679" s="95"/>
      <c r="K1679" s="96"/>
      <c r="L1679" s="97"/>
      <c r="M1679" s="98"/>
      <c r="N1679" s="99"/>
      <c r="O1679" s="100"/>
      <c r="P1679" s="101"/>
      <c r="Q1679" s="97" t="n">
        <f aca="false">P1679*M1679</f>
        <v>0</v>
      </c>
      <c r="R1679" s="102"/>
      <c r="S1679" s="103"/>
      <c r="T1679" s="109"/>
      <c r="U1679" s="105" t="e">
        <f aca="false">IF(EXACT(O1679,Y1679),M1679,M1679*(1-'Расчет ПРЕДЗАКАЗ'!$D$10))</f>
        <v>#NAME?</v>
      </c>
      <c r="V1679" s="105" t="e">
        <f aca="false">P1679*U1679</f>
        <v>#NAME?</v>
      </c>
      <c r="W1679" s="105" t="e">
        <f aca="false">IF(EXACT(O1679,Y1679),M1679,M1679*(1-'Расчет Прайс'!$D$10))</f>
        <v>#NAME?</v>
      </c>
      <c r="X1679" s="105" t="e">
        <f aca="false">P1679*W1679</f>
        <v>#NAME?</v>
      </c>
      <c r="Y1679" s="106" t="s">
        <v>101</v>
      </c>
      <c r="Z1679" s="107" t="n">
        <f aca="false">IF(EXACT(O1679;Y1679);Q1679;0)</f>
        <v>0</v>
      </c>
      <c r="AA1679" s="107" t="n">
        <f aca="false">IF(Z1679=0;Q1679;0)</f>
        <v>0</v>
      </c>
      <c r="AB1679" s="108" t="e">
        <f aca="false">IF(U1679=0;"";L1679/U1679-1)</f>
        <v>#NAME?</v>
      </c>
      <c r="AC1679" s="108" t="e">
        <f aca="false">IF(W1679=0;"";L1679/W1679-1)</f>
        <v>#NAME?</v>
      </c>
    </row>
    <row collapsed="false" customFormat="false" customHeight="true" hidden="false" ht="50.1" outlineLevel="0" r="1680">
      <c r="A1680" s="88"/>
      <c r="B1680" s="88"/>
      <c r="C1680" s="89"/>
      <c r="D1680" s="89"/>
      <c r="E1680" s="90"/>
      <c r="F1680" s="91"/>
      <c r="G1680" s="92"/>
      <c r="H1680" s="93"/>
      <c r="I1680" s="94"/>
      <c r="J1680" s="95"/>
      <c r="K1680" s="96"/>
      <c r="L1680" s="97"/>
      <c r="M1680" s="98"/>
      <c r="N1680" s="99"/>
      <c r="O1680" s="100"/>
      <c r="P1680" s="101"/>
      <c r="Q1680" s="97" t="n">
        <f aca="false">P1680*M1680</f>
        <v>0</v>
      </c>
      <c r="R1680" s="102"/>
      <c r="S1680" s="103"/>
      <c r="T1680" s="109"/>
      <c r="U1680" s="105" t="e">
        <f aca="false">IF(EXACT(O1680,Y1680),M1680,M1680*(1-'Расчет ПРЕДЗАКАЗ'!$D$10))</f>
        <v>#NAME?</v>
      </c>
      <c r="V1680" s="105" t="e">
        <f aca="false">P1680*U1680</f>
        <v>#NAME?</v>
      </c>
      <c r="W1680" s="105" t="e">
        <f aca="false">IF(EXACT(O1680,Y1680),M1680,M1680*(1-'Расчет Прайс'!$D$10))</f>
        <v>#NAME?</v>
      </c>
      <c r="X1680" s="105" t="e">
        <f aca="false">P1680*W1680</f>
        <v>#NAME?</v>
      </c>
      <c r="Y1680" s="106" t="s">
        <v>101</v>
      </c>
      <c r="Z1680" s="107" t="n">
        <f aca="false">IF(EXACT(O1680;Y1680);Q1680;0)</f>
        <v>0</v>
      </c>
      <c r="AA1680" s="107" t="n">
        <f aca="false">IF(Z1680=0;Q1680;0)</f>
        <v>0</v>
      </c>
      <c r="AB1680" s="108" t="e">
        <f aca="false">IF(U1680=0;"";L1680/U1680-1)</f>
        <v>#NAME?</v>
      </c>
      <c r="AC1680" s="108" t="e">
        <f aca="false">IF(W1680=0;"";L1680/W1680-1)</f>
        <v>#NAME?</v>
      </c>
    </row>
    <row collapsed="false" customFormat="false" customHeight="true" hidden="false" ht="50.1" outlineLevel="0" r="1681">
      <c r="A1681" s="88"/>
      <c r="B1681" s="88"/>
      <c r="C1681" s="89"/>
      <c r="D1681" s="89"/>
      <c r="E1681" s="90"/>
      <c r="F1681" s="91"/>
      <c r="G1681" s="92"/>
      <c r="H1681" s="93"/>
      <c r="I1681" s="94"/>
      <c r="J1681" s="95"/>
      <c r="K1681" s="96"/>
      <c r="L1681" s="97"/>
      <c r="M1681" s="98"/>
      <c r="N1681" s="112"/>
      <c r="O1681" s="100"/>
      <c r="P1681" s="101"/>
      <c r="Q1681" s="97" t="n">
        <f aca="false">P1681*M1681</f>
        <v>0</v>
      </c>
      <c r="R1681" s="110"/>
      <c r="S1681" s="103"/>
      <c r="T1681" s="111"/>
      <c r="U1681" s="105" t="e">
        <f aca="false">IF(EXACT(O1681,Y1681),M1681,M1681*(1-'Расчет ПРЕДЗАКАЗ'!$D$10))</f>
        <v>#NAME?</v>
      </c>
      <c r="V1681" s="105" t="e">
        <f aca="false">P1681*U1681</f>
        <v>#NAME?</v>
      </c>
      <c r="W1681" s="105" t="e">
        <f aca="false">IF(EXACT(O1681,Y1681),M1681,M1681*(1-'Расчет Прайс'!$D$10))</f>
        <v>#NAME?</v>
      </c>
      <c r="X1681" s="105" t="e">
        <f aca="false">P1681*W1681</f>
        <v>#NAME?</v>
      </c>
      <c r="Y1681" s="106" t="s">
        <v>101</v>
      </c>
      <c r="Z1681" s="107" t="n">
        <f aca="false">IF(EXACT(O1681;Y1681);Q1681;0)</f>
        <v>0</v>
      </c>
      <c r="AA1681" s="107" t="n">
        <f aca="false">IF(Z1681=0;Q1681;0)</f>
        <v>0</v>
      </c>
      <c r="AB1681" s="108" t="e">
        <f aca="false">IF(U1681=0;"";L1681/U1681-1)</f>
        <v>#NAME?</v>
      </c>
      <c r="AC1681" s="108" t="e">
        <f aca="false">IF(W1681=0;"";L1681/W1681-1)</f>
        <v>#NAME?</v>
      </c>
    </row>
    <row collapsed="false" customFormat="false" customHeight="true" hidden="false" ht="50.1" outlineLevel="0" r="1682">
      <c r="A1682" s="88"/>
      <c r="B1682" s="88"/>
      <c r="C1682" s="89"/>
      <c r="D1682" s="89"/>
      <c r="E1682" s="90"/>
      <c r="F1682" s="91"/>
      <c r="G1682" s="92"/>
      <c r="H1682" s="93"/>
      <c r="I1682" s="94"/>
      <c r="J1682" s="95"/>
      <c r="K1682" s="96"/>
      <c r="L1682" s="97"/>
      <c r="M1682" s="98"/>
      <c r="N1682" s="112"/>
      <c r="O1682" s="100"/>
      <c r="P1682" s="101"/>
      <c r="Q1682" s="97" t="n">
        <f aca="false">P1682*M1682</f>
        <v>0</v>
      </c>
      <c r="R1682" s="110"/>
      <c r="S1682" s="103"/>
      <c r="T1682" s="111"/>
      <c r="U1682" s="105" t="e">
        <f aca="false">IF(EXACT(O1682,Y1682),M1682,M1682*(1-'Расчет ПРЕДЗАКАЗ'!$D$10))</f>
        <v>#NAME?</v>
      </c>
      <c r="V1682" s="105" t="e">
        <f aca="false">P1682*U1682</f>
        <v>#NAME?</v>
      </c>
      <c r="W1682" s="105" t="e">
        <f aca="false">IF(EXACT(O1682,Y1682),M1682,M1682*(1-'Расчет Прайс'!$D$10))</f>
        <v>#NAME?</v>
      </c>
      <c r="X1682" s="105" t="e">
        <f aca="false">P1682*W1682</f>
        <v>#NAME?</v>
      </c>
      <c r="Y1682" s="106" t="s">
        <v>101</v>
      </c>
      <c r="Z1682" s="107" t="n">
        <f aca="false">IF(EXACT(O1682;Y1682);Q1682;0)</f>
        <v>0</v>
      </c>
      <c r="AA1682" s="107" t="n">
        <f aca="false">IF(Z1682=0;Q1682;0)</f>
        <v>0</v>
      </c>
      <c r="AB1682" s="108" t="e">
        <f aca="false">IF(U1682=0;"";L1682/U1682-1)</f>
        <v>#NAME?</v>
      </c>
      <c r="AC1682" s="108" t="e">
        <f aca="false">IF(W1682=0;"";L1682/W1682-1)</f>
        <v>#NAME?</v>
      </c>
    </row>
    <row collapsed="false" customFormat="false" customHeight="true" hidden="false" ht="50.1" outlineLevel="0" r="1683">
      <c r="A1683" s="88"/>
      <c r="B1683" s="88"/>
      <c r="C1683" s="89"/>
      <c r="D1683" s="89"/>
      <c r="E1683" s="90"/>
      <c r="F1683" s="91"/>
      <c r="G1683" s="92"/>
      <c r="H1683" s="93"/>
      <c r="I1683" s="94"/>
      <c r="J1683" s="95"/>
      <c r="K1683" s="96"/>
      <c r="L1683" s="97"/>
      <c r="M1683" s="98"/>
      <c r="N1683" s="110"/>
      <c r="O1683" s="100"/>
      <c r="P1683" s="101"/>
      <c r="Q1683" s="97" t="n">
        <f aca="false">P1683*M1683</f>
        <v>0</v>
      </c>
      <c r="R1683" s="110"/>
      <c r="S1683" s="103"/>
      <c r="T1683" s="111"/>
      <c r="U1683" s="105" t="e">
        <f aca="false">IF(EXACT(O1683,Y1683),M1683,M1683*(1-'Расчет ПРЕДЗАКАЗ'!$D$10))</f>
        <v>#NAME?</v>
      </c>
      <c r="V1683" s="105" t="e">
        <f aca="false">P1683*U1683</f>
        <v>#NAME?</v>
      </c>
      <c r="W1683" s="105" t="e">
        <f aca="false">IF(EXACT(O1683,Y1683),M1683,M1683*(1-'Расчет Прайс'!$D$10))</f>
        <v>#NAME?</v>
      </c>
      <c r="X1683" s="105" t="e">
        <f aca="false">P1683*W1683</f>
        <v>#NAME?</v>
      </c>
      <c r="Y1683" s="106" t="s">
        <v>101</v>
      </c>
      <c r="Z1683" s="107" t="n">
        <f aca="false">IF(EXACT(O1683;Y1683);Q1683;0)</f>
        <v>0</v>
      </c>
      <c r="AA1683" s="107" t="n">
        <f aca="false">IF(Z1683=0;Q1683;0)</f>
        <v>0</v>
      </c>
      <c r="AB1683" s="108" t="e">
        <f aca="false">IF(U1683=0;"";L1683/U1683-1)</f>
        <v>#NAME?</v>
      </c>
      <c r="AC1683" s="108" t="e">
        <f aca="false">IF(W1683=0;"";L1683/W1683-1)</f>
        <v>#NAME?</v>
      </c>
    </row>
    <row collapsed="false" customFormat="false" customHeight="true" hidden="false" ht="50.1" outlineLevel="0" r="1684">
      <c r="A1684" s="88"/>
      <c r="B1684" s="88"/>
      <c r="C1684" s="89"/>
      <c r="D1684" s="89"/>
      <c r="E1684" s="90"/>
      <c r="F1684" s="91"/>
      <c r="G1684" s="92"/>
      <c r="H1684" s="93"/>
      <c r="I1684" s="94"/>
      <c r="J1684" s="95"/>
      <c r="K1684" s="96"/>
      <c r="L1684" s="97"/>
      <c r="M1684" s="98"/>
      <c r="N1684" s="110"/>
      <c r="O1684" s="100"/>
      <c r="P1684" s="101"/>
      <c r="Q1684" s="97" t="n">
        <f aca="false">P1684*M1684</f>
        <v>0</v>
      </c>
      <c r="R1684" s="110"/>
      <c r="S1684" s="103"/>
      <c r="T1684" s="111"/>
      <c r="U1684" s="105" t="e">
        <f aca="false">IF(EXACT(O1684,Y1684),M1684,M1684*(1-'Расчет ПРЕДЗАКАЗ'!$D$10))</f>
        <v>#NAME?</v>
      </c>
      <c r="V1684" s="105" t="e">
        <f aca="false">P1684*U1684</f>
        <v>#NAME?</v>
      </c>
      <c r="W1684" s="105" t="e">
        <f aca="false">IF(EXACT(O1684,Y1684),M1684,M1684*(1-'Расчет Прайс'!$D$10))</f>
        <v>#NAME?</v>
      </c>
      <c r="X1684" s="105" t="e">
        <f aca="false">P1684*W1684</f>
        <v>#NAME?</v>
      </c>
      <c r="Y1684" s="106" t="s">
        <v>101</v>
      </c>
      <c r="Z1684" s="107" t="n">
        <f aca="false">IF(EXACT(O1684;Y1684);Q1684;0)</f>
        <v>0</v>
      </c>
      <c r="AA1684" s="107" t="n">
        <f aca="false">IF(Z1684=0;Q1684;0)</f>
        <v>0</v>
      </c>
      <c r="AB1684" s="108" t="e">
        <f aca="false">IF(U1684=0;"";L1684/U1684-1)</f>
        <v>#NAME?</v>
      </c>
      <c r="AC1684" s="108" t="e">
        <f aca="false">IF(W1684=0;"";L1684/W1684-1)</f>
        <v>#NAME?</v>
      </c>
    </row>
    <row collapsed="false" customFormat="false" customHeight="true" hidden="false" ht="50.1" outlineLevel="0" r="1685">
      <c r="A1685" s="88"/>
      <c r="B1685" s="88"/>
      <c r="C1685" s="89"/>
      <c r="D1685" s="89"/>
      <c r="E1685" s="90"/>
      <c r="F1685" s="91"/>
      <c r="G1685" s="92"/>
      <c r="H1685" s="93"/>
      <c r="I1685" s="94"/>
      <c r="J1685" s="95"/>
      <c r="K1685" s="96"/>
      <c r="L1685" s="97"/>
      <c r="M1685" s="98"/>
      <c r="N1685" s="110"/>
      <c r="O1685" s="100"/>
      <c r="P1685" s="101"/>
      <c r="Q1685" s="97" t="n">
        <f aca="false">P1685*M1685</f>
        <v>0</v>
      </c>
      <c r="R1685" s="110"/>
      <c r="S1685" s="103"/>
      <c r="T1685" s="111"/>
      <c r="U1685" s="105" t="e">
        <f aca="false">IF(EXACT(O1685,Y1685),M1685,M1685*(1-'Расчет ПРЕДЗАКАЗ'!$D$10))</f>
        <v>#NAME?</v>
      </c>
      <c r="V1685" s="105" t="e">
        <f aca="false">P1685*U1685</f>
        <v>#NAME?</v>
      </c>
      <c r="W1685" s="105" t="e">
        <f aca="false">IF(EXACT(O1685,Y1685),M1685,M1685*(1-'Расчет Прайс'!$D$10))</f>
        <v>#NAME?</v>
      </c>
      <c r="X1685" s="105" t="e">
        <f aca="false">P1685*W1685</f>
        <v>#NAME?</v>
      </c>
      <c r="Y1685" s="106" t="s">
        <v>101</v>
      </c>
      <c r="Z1685" s="107" t="n">
        <f aca="false">IF(EXACT(O1685;Y1685);Q1685;0)</f>
        <v>0</v>
      </c>
      <c r="AA1685" s="107" t="n">
        <f aca="false">IF(Z1685=0;Q1685;0)</f>
        <v>0</v>
      </c>
      <c r="AB1685" s="108" t="e">
        <f aca="false">IF(U1685=0;"";L1685/U1685-1)</f>
        <v>#NAME?</v>
      </c>
      <c r="AC1685" s="108" t="e">
        <f aca="false">IF(W1685=0;"";L1685/W1685-1)</f>
        <v>#NAME?</v>
      </c>
    </row>
    <row collapsed="false" customFormat="false" customHeight="true" hidden="false" ht="50.1" outlineLevel="0" r="1686">
      <c r="A1686" s="88"/>
      <c r="B1686" s="88"/>
      <c r="C1686" s="89"/>
      <c r="D1686" s="89"/>
      <c r="E1686" s="90"/>
      <c r="F1686" s="91"/>
      <c r="G1686" s="92"/>
      <c r="H1686" s="93"/>
      <c r="I1686" s="94"/>
      <c r="J1686" s="95"/>
      <c r="K1686" s="96"/>
      <c r="L1686" s="97"/>
      <c r="M1686" s="98"/>
      <c r="N1686" s="110"/>
      <c r="O1686" s="100"/>
      <c r="P1686" s="101"/>
      <c r="Q1686" s="97" t="n">
        <f aca="false">P1686*M1686</f>
        <v>0</v>
      </c>
      <c r="R1686" s="110"/>
      <c r="S1686" s="103"/>
      <c r="T1686" s="111"/>
      <c r="U1686" s="105" t="e">
        <f aca="false">IF(EXACT(O1686,Y1686),M1686,M1686*(1-'Расчет ПРЕДЗАКАЗ'!$D$10))</f>
        <v>#NAME?</v>
      </c>
      <c r="V1686" s="105" t="e">
        <f aca="false">P1686*U1686</f>
        <v>#NAME?</v>
      </c>
      <c r="W1686" s="105" t="e">
        <f aca="false">IF(EXACT(O1686,Y1686),M1686,M1686*(1-'Расчет Прайс'!$D$10))</f>
        <v>#NAME?</v>
      </c>
      <c r="X1686" s="105" t="e">
        <f aca="false">P1686*W1686</f>
        <v>#NAME?</v>
      </c>
      <c r="Y1686" s="106" t="s">
        <v>101</v>
      </c>
      <c r="Z1686" s="107" t="n">
        <f aca="false">IF(EXACT(O1686;Y1686);Q1686;0)</f>
        <v>0</v>
      </c>
      <c r="AA1686" s="107" t="n">
        <f aca="false">IF(Z1686=0;Q1686;0)</f>
        <v>0</v>
      </c>
      <c r="AB1686" s="108" t="e">
        <f aca="false">IF(U1686=0;"";L1686/U1686-1)</f>
        <v>#NAME?</v>
      </c>
      <c r="AC1686" s="108" t="e">
        <f aca="false">IF(W1686=0;"";L1686/W1686-1)</f>
        <v>#NAME?</v>
      </c>
    </row>
    <row collapsed="false" customFormat="false" customHeight="true" hidden="false" ht="11.25" outlineLevel="0" r="1687"/>
    <row collapsed="false" customFormat="false" customHeight="true" hidden="false" ht="50.1" outlineLevel="0" r="1688">
      <c r="A1688" s="88" t="n">
        <v>268</v>
      </c>
      <c r="B1688" s="88" t="s">
        <v>1023</v>
      </c>
      <c r="C1688" s="89" t="s">
        <v>1024</v>
      </c>
      <c r="D1688" s="89" t="s">
        <v>93</v>
      </c>
      <c r="E1688" s="90" t="s">
        <v>93</v>
      </c>
      <c r="F1688" s="91" t="s">
        <v>1020</v>
      </c>
      <c r="G1688" s="92" t="s">
        <v>1025</v>
      </c>
      <c r="H1688" s="93" t="s">
        <v>1026</v>
      </c>
      <c r="I1688" s="94" t="s">
        <v>1027</v>
      </c>
      <c r="J1688" s="95" t="s">
        <v>98</v>
      </c>
      <c r="K1688" s="96" t="s">
        <v>645</v>
      </c>
      <c r="L1688" s="97" t="n">
        <v>650</v>
      </c>
      <c r="M1688" s="98" t="n">
        <v>324</v>
      </c>
      <c r="N1688" s="99" t="s">
        <v>1028</v>
      </c>
      <c r="O1688" s="100"/>
      <c r="P1688" s="101"/>
      <c r="Q1688" s="97" t="n">
        <f aca="false">P1688*M1688</f>
        <v>0</v>
      </c>
      <c r="R1688" s="102"/>
      <c r="S1688" s="103" t="n">
        <v>50</v>
      </c>
      <c r="T1688" s="104"/>
      <c r="U1688" s="105" t="e">
        <f aca="false">IF(EXACT(O1688,Y1688),M1688,M1688*(1-'Расчет ПРЕДЗАКАЗ'!$D$10))</f>
        <v>#NAME?</v>
      </c>
      <c r="V1688" s="105" t="e">
        <f aca="false">P1688*U1688</f>
        <v>#NAME?</v>
      </c>
      <c r="W1688" s="105" t="e">
        <f aca="false">IF(EXACT(O1688,Y1688),M1688,M1688*(1-'Расчет Прайс'!$D$10))</f>
        <v>#NAME?</v>
      </c>
      <c r="X1688" s="105" t="e">
        <f aca="false">P1688*W1688</f>
        <v>#NAME?</v>
      </c>
      <c r="Y1688" s="106" t="s">
        <v>101</v>
      </c>
      <c r="Z1688" s="107" t="n">
        <f aca="false">IF(EXACT(O1688;Y1688);Q1688;0)</f>
        <v>0</v>
      </c>
      <c r="AA1688" s="107" t="n">
        <f aca="false">IF(Z1688=0;Q1688;0)</f>
        <v>0</v>
      </c>
      <c r="AB1688" s="108" t="e">
        <f aca="false">IF(U1688=0,"",L1688/U1688-1)</f>
        <v>#NAME?</v>
      </c>
      <c r="AC1688" s="108" t="e">
        <f aca="false">IF(W1688=0,"",L1688/W1688-1)</f>
        <v>#NAME?</v>
      </c>
    </row>
    <row collapsed="false" customFormat="false" customHeight="true" hidden="false" ht="50.1" outlineLevel="0" r="1689">
      <c r="A1689" s="88"/>
      <c r="B1689" s="88"/>
      <c r="C1689" s="89"/>
      <c r="D1689" s="89"/>
      <c r="E1689" s="90"/>
      <c r="F1689" s="91"/>
      <c r="G1689" s="92"/>
      <c r="H1689" s="93"/>
      <c r="I1689" s="94"/>
      <c r="J1689" s="95"/>
      <c r="K1689" s="96"/>
      <c r="L1689" s="97"/>
      <c r="M1689" s="98"/>
      <c r="N1689" s="99"/>
      <c r="O1689" s="100"/>
      <c r="P1689" s="101"/>
      <c r="Q1689" s="97" t="n">
        <f aca="false">P1689*M1689</f>
        <v>0</v>
      </c>
      <c r="R1689" s="102"/>
      <c r="S1689" s="103"/>
      <c r="T1689" s="109"/>
      <c r="U1689" s="105" t="e">
        <f aca="false">IF(EXACT(O1689,Y1689),M1689,M1689*(1-'Расчет ПРЕДЗАКАЗ'!$D$10))</f>
        <v>#NAME?</v>
      </c>
      <c r="V1689" s="105" t="e">
        <f aca="false">P1689*U1689</f>
        <v>#NAME?</v>
      </c>
      <c r="W1689" s="105" t="e">
        <f aca="false">IF(EXACT(O1689,Y1689),M1689,M1689*(1-'Расчет Прайс'!$D$10))</f>
        <v>#NAME?</v>
      </c>
      <c r="X1689" s="105" t="e">
        <f aca="false">P1689*W1689</f>
        <v>#NAME?</v>
      </c>
      <c r="Y1689" s="106" t="s">
        <v>101</v>
      </c>
      <c r="Z1689" s="107" t="n">
        <f aca="false">IF(EXACT(O1689;Y1689);Q1689;0)</f>
        <v>0</v>
      </c>
      <c r="AA1689" s="107" t="n">
        <f aca="false">IF(Z1689=0;Q1689;0)</f>
        <v>0</v>
      </c>
      <c r="AB1689" s="108" t="e">
        <f aca="false">IF(U1689=0;"";L1689/U1689-1)</f>
        <v>#NAME?</v>
      </c>
      <c r="AC1689" s="108" t="e">
        <f aca="false">IF(W1689=0;"";L1689/W1689-1)</f>
        <v>#NAME?</v>
      </c>
    </row>
    <row collapsed="false" customFormat="false" customHeight="true" hidden="false" ht="50.1" outlineLevel="0" r="1690">
      <c r="A1690" s="88"/>
      <c r="B1690" s="88"/>
      <c r="C1690" s="89"/>
      <c r="D1690" s="89"/>
      <c r="E1690" s="90"/>
      <c r="F1690" s="91"/>
      <c r="G1690" s="92"/>
      <c r="H1690" s="93"/>
      <c r="I1690" s="94"/>
      <c r="J1690" s="95"/>
      <c r="K1690" s="96"/>
      <c r="L1690" s="97"/>
      <c r="M1690" s="98"/>
      <c r="N1690" s="99"/>
      <c r="O1690" s="100"/>
      <c r="P1690" s="101"/>
      <c r="Q1690" s="97" t="n">
        <f aca="false">P1690*M1690</f>
        <v>0</v>
      </c>
      <c r="R1690" s="102"/>
      <c r="S1690" s="103"/>
      <c r="T1690" s="109"/>
      <c r="U1690" s="105" t="e">
        <f aca="false">IF(EXACT(O1690,Y1690),M1690,M1690*(1-'Расчет ПРЕДЗАКАЗ'!$D$10))</f>
        <v>#NAME?</v>
      </c>
      <c r="V1690" s="105" t="e">
        <f aca="false">P1690*U1690</f>
        <v>#NAME?</v>
      </c>
      <c r="W1690" s="105" t="e">
        <f aca="false">IF(EXACT(O1690,Y1690),M1690,M1690*(1-'Расчет Прайс'!$D$10))</f>
        <v>#NAME?</v>
      </c>
      <c r="X1690" s="105" t="e">
        <f aca="false">P1690*W1690</f>
        <v>#NAME?</v>
      </c>
      <c r="Y1690" s="106" t="s">
        <v>101</v>
      </c>
      <c r="Z1690" s="107" t="n">
        <f aca="false">IF(EXACT(O1690;Y1690);Q1690;0)</f>
        <v>0</v>
      </c>
      <c r="AA1690" s="107" t="n">
        <f aca="false">IF(Z1690=0;Q1690;0)</f>
        <v>0</v>
      </c>
      <c r="AB1690" s="108" t="e">
        <f aca="false">IF(U1690=0;"";L1690/U1690-1)</f>
        <v>#NAME?</v>
      </c>
      <c r="AC1690" s="108" t="e">
        <f aca="false">IF(W1690=0;"";L1690/W1690-1)</f>
        <v>#NAME?</v>
      </c>
    </row>
    <row collapsed="false" customFormat="false" customHeight="true" hidden="false" ht="50.1" outlineLevel="0" r="1691">
      <c r="A1691" s="88"/>
      <c r="B1691" s="88"/>
      <c r="C1691" s="89"/>
      <c r="D1691" s="89"/>
      <c r="E1691" s="90"/>
      <c r="F1691" s="91"/>
      <c r="G1691" s="92"/>
      <c r="H1691" s="93"/>
      <c r="I1691" s="94"/>
      <c r="J1691" s="95"/>
      <c r="K1691" s="96"/>
      <c r="L1691" s="97"/>
      <c r="M1691" s="98"/>
      <c r="N1691" s="99"/>
      <c r="O1691" s="100"/>
      <c r="P1691" s="101"/>
      <c r="Q1691" s="97" t="n">
        <f aca="false">P1691*M1691</f>
        <v>0</v>
      </c>
      <c r="R1691" s="102"/>
      <c r="S1691" s="103"/>
      <c r="T1691" s="109"/>
      <c r="U1691" s="105" t="e">
        <f aca="false">IF(EXACT(O1691,Y1691),M1691,M1691*(1-'Расчет ПРЕДЗАКАЗ'!$D$10))</f>
        <v>#NAME?</v>
      </c>
      <c r="V1691" s="105" t="e">
        <f aca="false">P1691*U1691</f>
        <v>#NAME?</v>
      </c>
      <c r="W1691" s="105" t="e">
        <f aca="false">IF(EXACT(O1691,Y1691),M1691,M1691*(1-'Расчет Прайс'!$D$10))</f>
        <v>#NAME?</v>
      </c>
      <c r="X1691" s="105" t="e">
        <f aca="false">P1691*W1691</f>
        <v>#NAME?</v>
      </c>
      <c r="Y1691" s="106" t="s">
        <v>101</v>
      </c>
      <c r="Z1691" s="107" t="n">
        <f aca="false">IF(EXACT(O1691;Y1691);Q1691;0)</f>
        <v>0</v>
      </c>
      <c r="AA1691" s="107" t="n">
        <f aca="false">IF(Z1691=0;Q1691;0)</f>
        <v>0</v>
      </c>
      <c r="AB1691" s="108" t="e">
        <f aca="false">IF(U1691=0;"";L1691/U1691-1)</f>
        <v>#NAME?</v>
      </c>
      <c r="AC1691" s="108" t="e">
        <f aca="false">IF(W1691=0;"";L1691/W1691-1)</f>
        <v>#NAME?</v>
      </c>
    </row>
    <row collapsed="false" customFormat="false" customHeight="true" hidden="false" ht="50.1" outlineLevel="0" r="1692">
      <c r="A1692" s="88"/>
      <c r="B1692" s="88"/>
      <c r="C1692" s="89"/>
      <c r="D1692" s="89"/>
      <c r="E1692" s="90"/>
      <c r="F1692" s="91"/>
      <c r="G1692" s="92"/>
      <c r="H1692" s="93"/>
      <c r="I1692" s="94"/>
      <c r="J1692" s="95"/>
      <c r="K1692" s="96"/>
      <c r="L1692" s="97"/>
      <c r="M1692" s="98"/>
      <c r="N1692" s="99"/>
      <c r="O1692" s="100"/>
      <c r="P1692" s="101"/>
      <c r="Q1692" s="97" t="n">
        <f aca="false">P1692*M1692</f>
        <v>0</v>
      </c>
      <c r="R1692" s="102"/>
      <c r="S1692" s="103"/>
      <c r="T1692" s="109"/>
      <c r="U1692" s="105" t="e">
        <f aca="false">IF(EXACT(O1692,Y1692),M1692,M1692*(1-'Расчет ПРЕДЗАКАЗ'!$D$10))</f>
        <v>#NAME?</v>
      </c>
      <c r="V1692" s="105" t="e">
        <f aca="false">P1692*U1692</f>
        <v>#NAME?</v>
      </c>
      <c r="W1692" s="105" t="e">
        <f aca="false">IF(EXACT(O1692,Y1692),M1692,M1692*(1-'Расчет Прайс'!$D$10))</f>
        <v>#NAME?</v>
      </c>
      <c r="X1692" s="105" t="e">
        <f aca="false">P1692*W1692</f>
        <v>#NAME?</v>
      </c>
      <c r="Y1692" s="106" t="s">
        <v>101</v>
      </c>
      <c r="Z1692" s="107" t="n">
        <f aca="false">IF(EXACT(O1692;Y1692);Q1692;0)</f>
        <v>0</v>
      </c>
      <c r="AA1692" s="107" t="n">
        <f aca="false">IF(Z1692=0;Q1692;0)</f>
        <v>0</v>
      </c>
      <c r="AB1692" s="108" t="e">
        <f aca="false">IF(U1692=0;"";L1692/U1692-1)</f>
        <v>#NAME?</v>
      </c>
      <c r="AC1692" s="108" t="e">
        <f aca="false">IF(W1692=0;"";L1692/W1692-1)</f>
        <v>#NAME?</v>
      </c>
    </row>
    <row collapsed="false" customFormat="false" customHeight="true" hidden="false" ht="50.1" outlineLevel="0" r="1693">
      <c r="A1693" s="88"/>
      <c r="B1693" s="88"/>
      <c r="C1693" s="89"/>
      <c r="D1693" s="89"/>
      <c r="E1693" s="90"/>
      <c r="F1693" s="91"/>
      <c r="G1693" s="92"/>
      <c r="H1693" s="93"/>
      <c r="I1693" s="94"/>
      <c r="J1693" s="95"/>
      <c r="K1693" s="96"/>
      <c r="L1693" s="97"/>
      <c r="M1693" s="98"/>
      <c r="N1693" s="99"/>
      <c r="O1693" s="100"/>
      <c r="P1693" s="101"/>
      <c r="Q1693" s="97" t="n">
        <f aca="false">P1693*M1693</f>
        <v>0</v>
      </c>
      <c r="R1693" s="102"/>
      <c r="S1693" s="103"/>
      <c r="T1693" s="109"/>
      <c r="U1693" s="105" t="e">
        <f aca="false">IF(EXACT(O1693,Y1693),M1693,M1693*(1-'Расчет ПРЕДЗАКАЗ'!$D$10))</f>
        <v>#NAME?</v>
      </c>
      <c r="V1693" s="105" t="e">
        <f aca="false">P1693*U1693</f>
        <v>#NAME?</v>
      </c>
      <c r="W1693" s="105" t="e">
        <f aca="false">IF(EXACT(O1693,Y1693),M1693,M1693*(1-'Расчет Прайс'!$D$10))</f>
        <v>#NAME?</v>
      </c>
      <c r="X1693" s="105" t="e">
        <f aca="false">P1693*W1693</f>
        <v>#NAME?</v>
      </c>
      <c r="Y1693" s="106" t="s">
        <v>101</v>
      </c>
      <c r="Z1693" s="107" t="n">
        <f aca="false">IF(EXACT(O1693;Y1693);Q1693;0)</f>
        <v>0</v>
      </c>
      <c r="AA1693" s="107" t="n">
        <f aca="false">IF(Z1693=0;Q1693;0)</f>
        <v>0</v>
      </c>
      <c r="AB1693" s="108" t="e">
        <f aca="false">IF(U1693=0;"";L1693/U1693-1)</f>
        <v>#NAME?</v>
      </c>
      <c r="AC1693" s="108" t="e">
        <f aca="false">IF(W1693=0;"";L1693/W1693-1)</f>
        <v>#NAME?</v>
      </c>
    </row>
    <row collapsed="false" customFormat="false" customHeight="true" hidden="false" ht="50.1" outlineLevel="0" r="1694">
      <c r="A1694" s="88"/>
      <c r="B1694" s="88"/>
      <c r="C1694" s="89"/>
      <c r="D1694" s="89"/>
      <c r="E1694" s="90"/>
      <c r="F1694" s="91"/>
      <c r="G1694" s="92"/>
      <c r="H1694" s="93"/>
      <c r="I1694" s="94"/>
      <c r="J1694" s="95"/>
      <c r="K1694" s="96"/>
      <c r="L1694" s="97"/>
      <c r="M1694" s="98"/>
      <c r="N1694" s="99"/>
      <c r="O1694" s="100"/>
      <c r="P1694" s="101"/>
      <c r="Q1694" s="97" t="n">
        <f aca="false">P1694*M1694</f>
        <v>0</v>
      </c>
      <c r="R1694" s="102"/>
      <c r="S1694" s="103"/>
      <c r="T1694" s="109"/>
      <c r="U1694" s="105" t="e">
        <f aca="false">IF(EXACT(O1694,Y1694),M1694,M1694*(1-'Расчет ПРЕДЗАКАЗ'!$D$10))</f>
        <v>#NAME?</v>
      </c>
      <c r="V1694" s="105" t="e">
        <f aca="false">P1694*U1694</f>
        <v>#NAME?</v>
      </c>
      <c r="W1694" s="105" t="e">
        <f aca="false">IF(EXACT(O1694,Y1694),M1694,M1694*(1-'Расчет Прайс'!$D$10))</f>
        <v>#NAME?</v>
      </c>
      <c r="X1694" s="105" t="e">
        <f aca="false">P1694*W1694</f>
        <v>#NAME?</v>
      </c>
      <c r="Y1694" s="106" t="s">
        <v>101</v>
      </c>
      <c r="Z1694" s="107" t="n">
        <f aca="false">IF(EXACT(O1694;Y1694);Q1694;0)</f>
        <v>0</v>
      </c>
      <c r="AA1694" s="107" t="n">
        <f aca="false">IF(Z1694=0;Q1694;0)</f>
        <v>0</v>
      </c>
      <c r="AB1694" s="108" t="e">
        <f aca="false">IF(U1694=0;"";L1694/U1694-1)</f>
        <v>#NAME?</v>
      </c>
      <c r="AC1694" s="108" t="e">
        <f aca="false">IF(W1694=0;"";L1694/W1694-1)</f>
        <v>#NAME?</v>
      </c>
    </row>
    <row collapsed="false" customFormat="false" customHeight="true" hidden="false" ht="50.1" outlineLevel="0" r="1695">
      <c r="A1695" s="88"/>
      <c r="B1695" s="88"/>
      <c r="C1695" s="89"/>
      <c r="D1695" s="89"/>
      <c r="E1695" s="90"/>
      <c r="F1695" s="91"/>
      <c r="G1695" s="92"/>
      <c r="H1695" s="93"/>
      <c r="I1695" s="94"/>
      <c r="J1695" s="95"/>
      <c r="K1695" s="96"/>
      <c r="L1695" s="97"/>
      <c r="M1695" s="98"/>
      <c r="N1695" s="99"/>
      <c r="O1695" s="100"/>
      <c r="P1695" s="101"/>
      <c r="Q1695" s="97" t="n">
        <f aca="false">P1695*M1695</f>
        <v>0</v>
      </c>
      <c r="R1695" s="102"/>
      <c r="S1695" s="103"/>
      <c r="T1695" s="109"/>
      <c r="U1695" s="105" t="e">
        <f aca="false">IF(EXACT(O1695,Y1695),M1695,M1695*(1-'Расчет ПРЕДЗАКАЗ'!$D$10))</f>
        <v>#NAME?</v>
      </c>
      <c r="V1695" s="105" t="e">
        <f aca="false">P1695*U1695</f>
        <v>#NAME?</v>
      </c>
      <c r="W1695" s="105" t="e">
        <f aca="false">IF(EXACT(O1695,Y1695),M1695,M1695*(1-'Расчет Прайс'!$D$10))</f>
        <v>#NAME?</v>
      </c>
      <c r="X1695" s="105" t="e">
        <f aca="false">P1695*W1695</f>
        <v>#NAME?</v>
      </c>
      <c r="Y1695" s="106" t="s">
        <v>101</v>
      </c>
      <c r="Z1695" s="107" t="n">
        <f aca="false">IF(EXACT(O1695;Y1695);Q1695;0)</f>
        <v>0</v>
      </c>
      <c r="AA1695" s="107" t="n">
        <f aca="false">IF(Z1695=0;Q1695;0)</f>
        <v>0</v>
      </c>
      <c r="AB1695" s="108" t="e">
        <f aca="false">IF(U1695=0;"";L1695/U1695-1)</f>
        <v>#NAME?</v>
      </c>
      <c r="AC1695" s="108" t="e">
        <f aca="false">IF(W1695=0;"";L1695/W1695-1)</f>
        <v>#NAME?</v>
      </c>
    </row>
    <row collapsed="false" customFormat="false" customHeight="true" hidden="false" ht="50.1" outlineLevel="0" r="1696">
      <c r="A1696" s="88"/>
      <c r="B1696" s="88"/>
      <c r="C1696" s="89"/>
      <c r="D1696" s="89"/>
      <c r="E1696" s="90"/>
      <c r="F1696" s="91"/>
      <c r="G1696" s="92"/>
      <c r="H1696" s="93"/>
      <c r="I1696" s="94"/>
      <c r="J1696" s="95"/>
      <c r="K1696" s="96"/>
      <c r="L1696" s="97"/>
      <c r="M1696" s="98"/>
      <c r="N1696" s="99"/>
      <c r="O1696" s="100"/>
      <c r="P1696" s="101"/>
      <c r="Q1696" s="97" t="n">
        <f aca="false">P1696*M1696</f>
        <v>0</v>
      </c>
      <c r="R1696" s="102"/>
      <c r="S1696" s="103"/>
      <c r="T1696" s="109"/>
      <c r="U1696" s="105" t="e">
        <f aca="false">IF(EXACT(O1696,Y1696),M1696,M1696*(1-'Расчет ПРЕДЗАКАЗ'!$D$10))</f>
        <v>#NAME?</v>
      </c>
      <c r="V1696" s="105" t="e">
        <f aca="false">P1696*U1696</f>
        <v>#NAME?</v>
      </c>
      <c r="W1696" s="105" t="e">
        <f aca="false">IF(EXACT(O1696,Y1696),M1696,M1696*(1-'Расчет Прайс'!$D$10))</f>
        <v>#NAME?</v>
      </c>
      <c r="X1696" s="105" t="e">
        <f aca="false">P1696*W1696</f>
        <v>#NAME?</v>
      </c>
      <c r="Y1696" s="106" t="s">
        <v>101</v>
      </c>
      <c r="Z1696" s="107" t="n">
        <f aca="false">IF(EXACT(O1696;Y1696);Q1696;0)</f>
        <v>0</v>
      </c>
      <c r="AA1696" s="107" t="n">
        <f aca="false">IF(Z1696=0;Q1696;0)</f>
        <v>0</v>
      </c>
      <c r="AB1696" s="108" t="e">
        <f aca="false">IF(U1696=0;"";L1696/U1696-1)</f>
        <v>#NAME?</v>
      </c>
      <c r="AC1696" s="108" t="e">
        <f aca="false">IF(W1696=0;"";L1696/W1696-1)</f>
        <v>#NAME?</v>
      </c>
    </row>
    <row collapsed="false" customFormat="false" customHeight="true" hidden="false" ht="50.1" outlineLevel="0" r="1697">
      <c r="A1697" s="88"/>
      <c r="B1697" s="88"/>
      <c r="C1697" s="89"/>
      <c r="D1697" s="89"/>
      <c r="E1697" s="90"/>
      <c r="F1697" s="91"/>
      <c r="G1697" s="92"/>
      <c r="H1697" s="93"/>
      <c r="I1697" s="94"/>
      <c r="J1697" s="95"/>
      <c r="K1697" s="96"/>
      <c r="L1697" s="97"/>
      <c r="M1697" s="98"/>
      <c r="N1697" s="112"/>
      <c r="O1697" s="100"/>
      <c r="P1697" s="101"/>
      <c r="Q1697" s="97" t="n">
        <f aca="false">P1697*M1697</f>
        <v>0</v>
      </c>
      <c r="R1697" s="110"/>
      <c r="S1697" s="103"/>
      <c r="T1697" s="111"/>
      <c r="U1697" s="105" t="e">
        <f aca="false">IF(EXACT(O1697,Y1697),M1697,M1697*(1-'Расчет ПРЕДЗАКАЗ'!$D$10))</f>
        <v>#NAME?</v>
      </c>
      <c r="V1697" s="105" t="e">
        <f aca="false">P1697*U1697</f>
        <v>#NAME?</v>
      </c>
      <c r="W1697" s="105" t="e">
        <f aca="false">IF(EXACT(O1697,Y1697),M1697,M1697*(1-'Расчет Прайс'!$D$10))</f>
        <v>#NAME?</v>
      </c>
      <c r="X1697" s="105" t="e">
        <f aca="false">P1697*W1697</f>
        <v>#NAME?</v>
      </c>
      <c r="Y1697" s="106" t="s">
        <v>101</v>
      </c>
      <c r="Z1697" s="107" t="n">
        <f aca="false">IF(EXACT(O1697;Y1697);Q1697;0)</f>
        <v>0</v>
      </c>
      <c r="AA1697" s="107" t="n">
        <f aca="false">IF(Z1697=0;Q1697;0)</f>
        <v>0</v>
      </c>
      <c r="AB1697" s="108" t="e">
        <f aca="false">IF(U1697=0;"";L1697/U1697-1)</f>
        <v>#NAME?</v>
      </c>
      <c r="AC1697" s="108" t="e">
        <f aca="false">IF(W1697=0;"";L1697/W1697-1)</f>
        <v>#NAME?</v>
      </c>
    </row>
    <row collapsed="false" customFormat="false" customHeight="true" hidden="false" ht="50.1" outlineLevel="0" r="1698">
      <c r="A1698" s="88"/>
      <c r="B1698" s="88"/>
      <c r="C1698" s="89"/>
      <c r="D1698" s="89"/>
      <c r="E1698" s="90"/>
      <c r="F1698" s="91"/>
      <c r="G1698" s="92"/>
      <c r="H1698" s="93"/>
      <c r="I1698" s="94"/>
      <c r="J1698" s="95"/>
      <c r="K1698" s="96"/>
      <c r="L1698" s="97"/>
      <c r="M1698" s="98"/>
      <c r="N1698" s="112"/>
      <c r="O1698" s="100"/>
      <c r="P1698" s="101"/>
      <c r="Q1698" s="97" t="n">
        <f aca="false">P1698*M1698</f>
        <v>0</v>
      </c>
      <c r="R1698" s="110"/>
      <c r="S1698" s="103"/>
      <c r="T1698" s="111"/>
      <c r="U1698" s="105" t="e">
        <f aca="false">IF(EXACT(O1698,Y1698),M1698,M1698*(1-'Расчет ПРЕДЗАКАЗ'!$D$10))</f>
        <v>#NAME?</v>
      </c>
      <c r="V1698" s="105" t="e">
        <f aca="false">P1698*U1698</f>
        <v>#NAME?</v>
      </c>
      <c r="W1698" s="105" t="e">
        <f aca="false">IF(EXACT(O1698,Y1698),M1698,M1698*(1-'Расчет Прайс'!$D$10))</f>
        <v>#NAME?</v>
      </c>
      <c r="X1698" s="105" t="e">
        <f aca="false">P1698*W1698</f>
        <v>#NAME?</v>
      </c>
      <c r="Y1698" s="106" t="s">
        <v>101</v>
      </c>
      <c r="Z1698" s="107" t="n">
        <f aca="false">IF(EXACT(O1698;Y1698);Q1698;0)</f>
        <v>0</v>
      </c>
      <c r="AA1698" s="107" t="n">
        <f aca="false">IF(Z1698=0;Q1698;0)</f>
        <v>0</v>
      </c>
      <c r="AB1698" s="108" t="e">
        <f aca="false">IF(U1698=0;"";L1698/U1698-1)</f>
        <v>#NAME?</v>
      </c>
      <c r="AC1698" s="108" t="e">
        <f aca="false">IF(W1698=0;"";L1698/W1698-1)</f>
        <v>#NAME?</v>
      </c>
    </row>
    <row collapsed="false" customFormat="false" customHeight="true" hidden="false" ht="50.1" outlineLevel="0" r="1699">
      <c r="A1699" s="88"/>
      <c r="B1699" s="88"/>
      <c r="C1699" s="89"/>
      <c r="D1699" s="89"/>
      <c r="E1699" s="90"/>
      <c r="F1699" s="91"/>
      <c r="G1699" s="92"/>
      <c r="H1699" s="93"/>
      <c r="I1699" s="94"/>
      <c r="J1699" s="95"/>
      <c r="K1699" s="96"/>
      <c r="L1699" s="97"/>
      <c r="M1699" s="98"/>
      <c r="N1699" s="110"/>
      <c r="O1699" s="100"/>
      <c r="P1699" s="101"/>
      <c r="Q1699" s="97" t="n">
        <f aca="false">P1699*M1699</f>
        <v>0</v>
      </c>
      <c r="R1699" s="110"/>
      <c r="S1699" s="103"/>
      <c r="T1699" s="111"/>
      <c r="U1699" s="105" t="e">
        <f aca="false">IF(EXACT(O1699,Y1699),M1699,M1699*(1-'Расчет ПРЕДЗАКАЗ'!$D$10))</f>
        <v>#NAME?</v>
      </c>
      <c r="V1699" s="105" t="e">
        <f aca="false">P1699*U1699</f>
        <v>#NAME?</v>
      </c>
      <c r="W1699" s="105" t="e">
        <f aca="false">IF(EXACT(O1699,Y1699),M1699,M1699*(1-'Расчет Прайс'!$D$10))</f>
        <v>#NAME?</v>
      </c>
      <c r="X1699" s="105" t="e">
        <f aca="false">P1699*W1699</f>
        <v>#NAME?</v>
      </c>
      <c r="Y1699" s="106" t="s">
        <v>101</v>
      </c>
      <c r="Z1699" s="107" t="n">
        <f aca="false">IF(EXACT(O1699;Y1699);Q1699;0)</f>
        <v>0</v>
      </c>
      <c r="AA1699" s="107" t="n">
        <f aca="false">IF(Z1699=0;Q1699;0)</f>
        <v>0</v>
      </c>
      <c r="AB1699" s="108" t="e">
        <f aca="false">IF(U1699=0;"";L1699/U1699-1)</f>
        <v>#NAME?</v>
      </c>
      <c r="AC1699" s="108" t="e">
        <f aca="false">IF(W1699=0;"";L1699/W1699-1)</f>
        <v>#NAME?</v>
      </c>
    </row>
    <row collapsed="false" customFormat="false" customHeight="true" hidden="false" ht="50.1" outlineLevel="0" r="1700">
      <c r="A1700" s="88"/>
      <c r="B1700" s="88"/>
      <c r="C1700" s="89"/>
      <c r="D1700" s="89"/>
      <c r="E1700" s="90"/>
      <c r="F1700" s="91"/>
      <c r="G1700" s="92"/>
      <c r="H1700" s="93"/>
      <c r="I1700" s="94"/>
      <c r="J1700" s="95"/>
      <c r="K1700" s="96"/>
      <c r="L1700" s="97"/>
      <c r="M1700" s="98"/>
      <c r="N1700" s="110"/>
      <c r="O1700" s="100"/>
      <c r="P1700" s="101"/>
      <c r="Q1700" s="97" t="n">
        <f aca="false">P1700*M1700</f>
        <v>0</v>
      </c>
      <c r="R1700" s="110"/>
      <c r="S1700" s="103"/>
      <c r="T1700" s="111"/>
      <c r="U1700" s="105" t="e">
        <f aca="false">IF(EXACT(O1700,Y1700),M1700,M1700*(1-'Расчет ПРЕДЗАКАЗ'!$D$10))</f>
        <v>#NAME?</v>
      </c>
      <c r="V1700" s="105" t="e">
        <f aca="false">P1700*U1700</f>
        <v>#NAME?</v>
      </c>
      <c r="W1700" s="105" t="e">
        <f aca="false">IF(EXACT(O1700,Y1700),M1700,M1700*(1-'Расчет Прайс'!$D$10))</f>
        <v>#NAME?</v>
      </c>
      <c r="X1700" s="105" t="e">
        <f aca="false">P1700*W1700</f>
        <v>#NAME?</v>
      </c>
      <c r="Y1700" s="106" t="s">
        <v>101</v>
      </c>
      <c r="Z1700" s="107" t="n">
        <f aca="false">IF(EXACT(O1700;Y1700);Q1700;0)</f>
        <v>0</v>
      </c>
      <c r="AA1700" s="107" t="n">
        <f aca="false">IF(Z1700=0;Q1700;0)</f>
        <v>0</v>
      </c>
      <c r="AB1700" s="108" t="e">
        <f aca="false">IF(U1700=0;"";L1700/U1700-1)</f>
        <v>#NAME?</v>
      </c>
      <c r="AC1700" s="108" t="e">
        <f aca="false">IF(W1700=0;"";L1700/W1700-1)</f>
        <v>#NAME?</v>
      </c>
    </row>
    <row collapsed="false" customFormat="false" customHeight="true" hidden="false" ht="50.1" outlineLevel="0" r="1701">
      <c r="A1701" s="88"/>
      <c r="B1701" s="88"/>
      <c r="C1701" s="89"/>
      <c r="D1701" s="89"/>
      <c r="E1701" s="90"/>
      <c r="F1701" s="91"/>
      <c r="G1701" s="92"/>
      <c r="H1701" s="93"/>
      <c r="I1701" s="94"/>
      <c r="J1701" s="95"/>
      <c r="K1701" s="96"/>
      <c r="L1701" s="97"/>
      <c r="M1701" s="98"/>
      <c r="N1701" s="110"/>
      <c r="O1701" s="100"/>
      <c r="P1701" s="101"/>
      <c r="Q1701" s="97" t="n">
        <f aca="false">P1701*M1701</f>
        <v>0</v>
      </c>
      <c r="R1701" s="110"/>
      <c r="S1701" s="103"/>
      <c r="T1701" s="111"/>
      <c r="U1701" s="105" t="e">
        <f aca="false">IF(EXACT(O1701,Y1701),M1701,M1701*(1-'Расчет ПРЕДЗАКАЗ'!$D$10))</f>
        <v>#NAME?</v>
      </c>
      <c r="V1701" s="105" t="e">
        <f aca="false">P1701*U1701</f>
        <v>#NAME?</v>
      </c>
      <c r="W1701" s="105" t="e">
        <f aca="false">IF(EXACT(O1701,Y1701),M1701,M1701*(1-'Расчет Прайс'!$D$10))</f>
        <v>#NAME?</v>
      </c>
      <c r="X1701" s="105" t="e">
        <f aca="false">P1701*W1701</f>
        <v>#NAME?</v>
      </c>
      <c r="Y1701" s="106" t="s">
        <v>101</v>
      </c>
      <c r="Z1701" s="107" t="n">
        <f aca="false">IF(EXACT(O1701;Y1701);Q1701;0)</f>
        <v>0</v>
      </c>
      <c r="AA1701" s="107" t="n">
        <f aca="false">IF(Z1701=0;Q1701;0)</f>
        <v>0</v>
      </c>
      <c r="AB1701" s="108" t="e">
        <f aca="false">IF(U1701=0;"";L1701/U1701-1)</f>
        <v>#NAME?</v>
      </c>
      <c r="AC1701" s="108" t="e">
        <f aca="false">IF(W1701=0;"";L1701/W1701-1)</f>
        <v>#NAME?</v>
      </c>
    </row>
    <row collapsed="false" customFormat="false" customHeight="true" hidden="false" ht="50.1" outlineLevel="0" r="1702">
      <c r="A1702" s="88"/>
      <c r="B1702" s="88"/>
      <c r="C1702" s="89"/>
      <c r="D1702" s="89"/>
      <c r="E1702" s="90"/>
      <c r="F1702" s="91"/>
      <c r="G1702" s="92"/>
      <c r="H1702" s="93"/>
      <c r="I1702" s="94"/>
      <c r="J1702" s="95"/>
      <c r="K1702" s="96"/>
      <c r="L1702" s="97"/>
      <c r="M1702" s="98"/>
      <c r="N1702" s="110"/>
      <c r="O1702" s="100"/>
      <c r="P1702" s="101"/>
      <c r="Q1702" s="97" t="n">
        <f aca="false">P1702*M1702</f>
        <v>0</v>
      </c>
      <c r="R1702" s="110"/>
      <c r="S1702" s="103"/>
      <c r="T1702" s="111"/>
      <c r="U1702" s="105" t="e">
        <f aca="false">IF(EXACT(O1702,Y1702),M1702,M1702*(1-'Расчет ПРЕДЗАКАЗ'!$D$10))</f>
        <v>#NAME?</v>
      </c>
      <c r="V1702" s="105" t="e">
        <f aca="false">P1702*U1702</f>
        <v>#NAME?</v>
      </c>
      <c r="W1702" s="105" t="e">
        <f aca="false">IF(EXACT(O1702,Y1702),M1702,M1702*(1-'Расчет Прайс'!$D$10))</f>
        <v>#NAME?</v>
      </c>
      <c r="X1702" s="105" t="e">
        <f aca="false">P1702*W1702</f>
        <v>#NAME?</v>
      </c>
      <c r="Y1702" s="106" t="s">
        <v>101</v>
      </c>
      <c r="Z1702" s="107" t="n">
        <f aca="false">IF(EXACT(O1702;Y1702);Q1702;0)</f>
        <v>0</v>
      </c>
      <c r="AA1702" s="107" t="n">
        <f aca="false">IF(Z1702=0;Q1702;0)</f>
        <v>0</v>
      </c>
      <c r="AB1702" s="108" t="e">
        <f aca="false">IF(U1702=0;"";L1702/U1702-1)</f>
        <v>#NAME?</v>
      </c>
      <c r="AC1702" s="108" t="e">
        <f aca="false">IF(W1702=0;"";L1702/W1702-1)</f>
        <v>#NAME?</v>
      </c>
    </row>
    <row collapsed="false" customFormat="false" customHeight="true" hidden="false" ht="11.25" outlineLevel="0" r="1703"/>
    <row collapsed="false" customFormat="false" customHeight="true" hidden="false" ht="50.1" outlineLevel="0" r="1704">
      <c r="A1704" s="88" t="n">
        <v>269</v>
      </c>
      <c r="B1704" s="88" t="s">
        <v>1023</v>
      </c>
      <c r="C1704" s="89" t="s">
        <v>1029</v>
      </c>
      <c r="D1704" s="89" t="s">
        <v>93</v>
      </c>
      <c r="E1704" s="90" t="s">
        <v>93</v>
      </c>
      <c r="F1704" s="91" t="s">
        <v>1020</v>
      </c>
      <c r="G1704" s="92" t="s">
        <v>1025</v>
      </c>
      <c r="H1704" s="93" t="s">
        <v>1026</v>
      </c>
      <c r="I1704" s="94" t="s">
        <v>1027</v>
      </c>
      <c r="J1704" s="95" t="s">
        <v>98</v>
      </c>
      <c r="K1704" s="96" t="s">
        <v>1030</v>
      </c>
      <c r="L1704" s="97" t="n">
        <v>600</v>
      </c>
      <c r="M1704" s="98" t="n">
        <v>300</v>
      </c>
      <c r="N1704" s="99" t="s">
        <v>1031</v>
      </c>
      <c r="O1704" s="100"/>
      <c r="P1704" s="101"/>
      <c r="Q1704" s="97" t="n">
        <f aca="false">P1704*M1704</f>
        <v>0</v>
      </c>
      <c r="R1704" s="102"/>
      <c r="S1704" s="103" t="n">
        <v>1332</v>
      </c>
      <c r="T1704" s="104"/>
      <c r="U1704" s="105" t="e">
        <f aca="false">IF(EXACT(O1704,Y1704),M1704,M1704*(1-'Расчет ПРЕДЗАКАЗ'!$D$10))</f>
        <v>#NAME?</v>
      </c>
      <c r="V1704" s="105" t="e">
        <f aca="false">P1704*U1704</f>
        <v>#NAME?</v>
      </c>
      <c r="W1704" s="105" t="e">
        <f aca="false">IF(EXACT(O1704,Y1704),M1704,M1704*(1-'Расчет Прайс'!$D$10))</f>
        <v>#NAME?</v>
      </c>
      <c r="X1704" s="105" t="e">
        <f aca="false">P1704*W1704</f>
        <v>#NAME?</v>
      </c>
      <c r="Y1704" s="106" t="s">
        <v>101</v>
      </c>
      <c r="Z1704" s="107" t="n">
        <f aca="false">IF(EXACT(O1704;Y1704);Q1704;0)</f>
        <v>0</v>
      </c>
      <c r="AA1704" s="107" t="n">
        <f aca="false">IF(Z1704=0;Q1704;0)</f>
        <v>0</v>
      </c>
      <c r="AB1704" s="108" t="e">
        <f aca="false">IF(U1704=0,"",L1704/U1704-1)</f>
        <v>#NAME?</v>
      </c>
      <c r="AC1704" s="108" t="e">
        <f aca="false">IF(W1704=0,"",L1704/W1704-1)</f>
        <v>#NAME?</v>
      </c>
    </row>
    <row collapsed="false" customFormat="false" customHeight="true" hidden="false" ht="50.1" outlineLevel="0" r="1705">
      <c r="A1705" s="88"/>
      <c r="B1705" s="88"/>
      <c r="C1705" s="89"/>
      <c r="D1705" s="89"/>
      <c r="E1705" s="90"/>
      <c r="F1705" s="91"/>
      <c r="G1705" s="92"/>
      <c r="H1705" s="93"/>
      <c r="I1705" s="94"/>
      <c r="J1705" s="95"/>
      <c r="K1705" s="96"/>
      <c r="L1705" s="97"/>
      <c r="M1705" s="98"/>
      <c r="N1705" s="99"/>
      <c r="O1705" s="100"/>
      <c r="P1705" s="101"/>
      <c r="Q1705" s="97" t="n">
        <f aca="false">P1705*M1705</f>
        <v>0</v>
      </c>
      <c r="R1705" s="102"/>
      <c r="S1705" s="103"/>
      <c r="T1705" s="109"/>
      <c r="U1705" s="105" t="e">
        <f aca="false">IF(EXACT(O1705,Y1705),M1705,M1705*(1-'Расчет ПРЕДЗАКАЗ'!$D$10))</f>
        <v>#NAME?</v>
      </c>
      <c r="V1705" s="105" t="e">
        <f aca="false">P1705*U1705</f>
        <v>#NAME?</v>
      </c>
      <c r="W1705" s="105" t="e">
        <f aca="false">IF(EXACT(O1705,Y1705),M1705,M1705*(1-'Расчет Прайс'!$D$10))</f>
        <v>#NAME?</v>
      </c>
      <c r="X1705" s="105" t="e">
        <f aca="false">P1705*W1705</f>
        <v>#NAME?</v>
      </c>
      <c r="Y1705" s="106" t="s">
        <v>101</v>
      </c>
      <c r="Z1705" s="107" t="n">
        <f aca="false">IF(EXACT(O1705;Y1705);Q1705;0)</f>
        <v>0</v>
      </c>
      <c r="AA1705" s="107" t="n">
        <f aca="false">IF(Z1705=0;Q1705;0)</f>
        <v>0</v>
      </c>
      <c r="AB1705" s="108" t="e">
        <f aca="false">IF(U1705=0;"";L1705/U1705-1)</f>
        <v>#NAME?</v>
      </c>
      <c r="AC1705" s="108" t="e">
        <f aca="false">IF(W1705=0;"";L1705/W1705-1)</f>
        <v>#NAME?</v>
      </c>
    </row>
    <row collapsed="false" customFormat="false" customHeight="true" hidden="false" ht="50.1" outlineLevel="0" r="1706">
      <c r="A1706" s="88"/>
      <c r="B1706" s="88"/>
      <c r="C1706" s="89"/>
      <c r="D1706" s="89"/>
      <c r="E1706" s="90"/>
      <c r="F1706" s="91"/>
      <c r="G1706" s="92"/>
      <c r="H1706" s="93"/>
      <c r="I1706" s="94"/>
      <c r="J1706" s="95"/>
      <c r="K1706" s="96"/>
      <c r="L1706" s="97"/>
      <c r="M1706" s="98"/>
      <c r="N1706" s="99"/>
      <c r="O1706" s="100"/>
      <c r="P1706" s="101"/>
      <c r="Q1706" s="97" t="n">
        <f aca="false">P1706*M1706</f>
        <v>0</v>
      </c>
      <c r="R1706" s="102"/>
      <c r="S1706" s="103"/>
      <c r="T1706" s="109"/>
      <c r="U1706" s="105" t="e">
        <f aca="false">IF(EXACT(O1706,Y1706),M1706,M1706*(1-'Расчет ПРЕДЗАКАЗ'!$D$10))</f>
        <v>#NAME?</v>
      </c>
      <c r="V1706" s="105" t="e">
        <f aca="false">P1706*U1706</f>
        <v>#NAME?</v>
      </c>
      <c r="W1706" s="105" t="e">
        <f aca="false">IF(EXACT(O1706,Y1706),M1706,M1706*(1-'Расчет Прайс'!$D$10))</f>
        <v>#NAME?</v>
      </c>
      <c r="X1706" s="105" t="e">
        <f aca="false">P1706*W1706</f>
        <v>#NAME?</v>
      </c>
      <c r="Y1706" s="106" t="s">
        <v>101</v>
      </c>
      <c r="Z1706" s="107" t="n">
        <f aca="false">IF(EXACT(O1706;Y1706);Q1706;0)</f>
        <v>0</v>
      </c>
      <c r="AA1706" s="107" t="n">
        <f aca="false">IF(Z1706=0;Q1706;0)</f>
        <v>0</v>
      </c>
      <c r="AB1706" s="108" t="e">
        <f aca="false">IF(U1706=0;"";L1706/U1706-1)</f>
        <v>#NAME?</v>
      </c>
      <c r="AC1706" s="108" t="e">
        <f aca="false">IF(W1706=0;"";L1706/W1706-1)</f>
        <v>#NAME?</v>
      </c>
    </row>
    <row collapsed="false" customFormat="false" customHeight="true" hidden="false" ht="50.1" outlineLevel="0" r="1707">
      <c r="A1707" s="88"/>
      <c r="B1707" s="88"/>
      <c r="C1707" s="89"/>
      <c r="D1707" s="89"/>
      <c r="E1707" s="90"/>
      <c r="F1707" s="91"/>
      <c r="G1707" s="92"/>
      <c r="H1707" s="93"/>
      <c r="I1707" s="94"/>
      <c r="J1707" s="95"/>
      <c r="K1707" s="96"/>
      <c r="L1707" s="97"/>
      <c r="M1707" s="98"/>
      <c r="N1707" s="99"/>
      <c r="O1707" s="100"/>
      <c r="P1707" s="101"/>
      <c r="Q1707" s="97" t="n">
        <f aca="false">P1707*M1707</f>
        <v>0</v>
      </c>
      <c r="R1707" s="102"/>
      <c r="S1707" s="103"/>
      <c r="T1707" s="109"/>
      <c r="U1707" s="105" t="e">
        <f aca="false">IF(EXACT(O1707,Y1707),M1707,M1707*(1-'Расчет ПРЕДЗАКАЗ'!$D$10))</f>
        <v>#NAME?</v>
      </c>
      <c r="V1707" s="105" t="e">
        <f aca="false">P1707*U1707</f>
        <v>#NAME?</v>
      </c>
      <c r="W1707" s="105" t="e">
        <f aca="false">IF(EXACT(O1707,Y1707),M1707,M1707*(1-'Расчет Прайс'!$D$10))</f>
        <v>#NAME?</v>
      </c>
      <c r="X1707" s="105" t="e">
        <f aca="false">P1707*W1707</f>
        <v>#NAME?</v>
      </c>
      <c r="Y1707" s="106" t="s">
        <v>101</v>
      </c>
      <c r="Z1707" s="107" t="n">
        <f aca="false">IF(EXACT(O1707;Y1707);Q1707;0)</f>
        <v>0</v>
      </c>
      <c r="AA1707" s="107" t="n">
        <f aca="false">IF(Z1707=0;Q1707;0)</f>
        <v>0</v>
      </c>
      <c r="AB1707" s="108" t="e">
        <f aca="false">IF(U1707=0;"";L1707/U1707-1)</f>
        <v>#NAME?</v>
      </c>
      <c r="AC1707" s="108" t="e">
        <f aca="false">IF(W1707=0;"";L1707/W1707-1)</f>
        <v>#NAME?</v>
      </c>
    </row>
    <row collapsed="false" customFormat="false" customHeight="true" hidden="false" ht="50.1" outlineLevel="0" r="1708">
      <c r="A1708" s="88"/>
      <c r="B1708" s="88"/>
      <c r="C1708" s="89"/>
      <c r="D1708" s="89"/>
      <c r="E1708" s="90"/>
      <c r="F1708" s="91"/>
      <c r="G1708" s="92"/>
      <c r="H1708" s="93"/>
      <c r="I1708" s="94"/>
      <c r="J1708" s="95"/>
      <c r="K1708" s="96"/>
      <c r="L1708" s="97"/>
      <c r="M1708" s="98"/>
      <c r="N1708" s="99"/>
      <c r="O1708" s="100"/>
      <c r="P1708" s="101"/>
      <c r="Q1708" s="97" t="n">
        <f aca="false">P1708*M1708</f>
        <v>0</v>
      </c>
      <c r="R1708" s="102"/>
      <c r="S1708" s="103"/>
      <c r="T1708" s="109"/>
      <c r="U1708" s="105" t="e">
        <f aca="false">IF(EXACT(O1708,Y1708),M1708,M1708*(1-'Расчет ПРЕДЗАКАЗ'!$D$10))</f>
        <v>#NAME?</v>
      </c>
      <c r="V1708" s="105" t="e">
        <f aca="false">P1708*U1708</f>
        <v>#NAME?</v>
      </c>
      <c r="W1708" s="105" t="e">
        <f aca="false">IF(EXACT(O1708,Y1708),M1708,M1708*(1-'Расчет Прайс'!$D$10))</f>
        <v>#NAME?</v>
      </c>
      <c r="X1708" s="105" t="e">
        <f aca="false">P1708*W1708</f>
        <v>#NAME?</v>
      </c>
      <c r="Y1708" s="106" t="s">
        <v>101</v>
      </c>
      <c r="Z1708" s="107" t="n">
        <f aca="false">IF(EXACT(O1708;Y1708);Q1708;0)</f>
        <v>0</v>
      </c>
      <c r="AA1708" s="107" t="n">
        <f aca="false">IF(Z1708=0;Q1708;0)</f>
        <v>0</v>
      </c>
      <c r="AB1708" s="108" t="e">
        <f aca="false">IF(U1708=0;"";L1708/U1708-1)</f>
        <v>#NAME?</v>
      </c>
      <c r="AC1708" s="108" t="e">
        <f aca="false">IF(W1708=0;"";L1708/W1708-1)</f>
        <v>#NAME?</v>
      </c>
    </row>
    <row collapsed="false" customFormat="false" customHeight="true" hidden="false" ht="50.1" outlineLevel="0" r="1709">
      <c r="A1709" s="88"/>
      <c r="B1709" s="88"/>
      <c r="C1709" s="89"/>
      <c r="D1709" s="89"/>
      <c r="E1709" s="90"/>
      <c r="F1709" s="91"/>
      <c r="G1709" s="92"/>
      <c r="H1709" s="93"/>
      <c r="I1709" s="94"/>
      <c r="J1709" s="95"/>
      <c r="K1709" s="96"/>
      <c r="L1709" s="97"/>
      <c r="M1709" s="98"/>
      <c r="N1709" s="99"/>
      <c r="O1709" s="100"/>
      <c r="P1709" s="101"/>
      <c r="Q1709" s="97" t="n">
        <f aca="false">P1709*M1709</f>
        <v>0</v>
      </c>
      <c r="R1709" s="102"/>
      <c r="S1709" s="103"/>
      <c r="T1709" s="109"/>
      <c r="U1709" s="105" t="e">
        <f aca="false">IF(EXACT(O1709,Y1709),M1709,M1709*(1-'Расчет ПРЕДЗАКАЗ'!$D$10))</f>
        <v>#NAME?</v>
      </c>
      <c r="V1709" s="105" t="e">
        <f aca="false">P1709*U1709</f>
        <v>#NAME?</v>
      </c>
      <c r="W1709" s="105" t="e">
        <f aca="false">IF(EXACT(O1709,Y1709),M1709,M1709*(1-'Расчет Прайс'!$D$10))</f>
        <v>#NAME?</v>
      </c>
      <c r="X1709" s="105" t="e">
        <f aca="false">P1709*W1709</f>
        <v>#NAME?</v>
      </c>
      <c r="Y1709" s="106" t="s">
        <v>101</v>
      </c>
      <c r="Z1709" s="107" t="n">
        <f aca="false">IF(EXACT(O1709;Y1709);Q1709;0)</f>
        <v>0</v>
      </c>
      <c r="AA1709" s="107" t="n">
        <f aca="false">IF(Z1709=0;Q1709;0)</f>
        <v>0</v>
      </c>
      <c r="AB1709" s="108" t="e">
        <f aca="false">IF(U1709=0;"";L1709/U1709-1)</f>
        <v>#NAME?</v>
      </c>
      <c r="AC1709" s="108" t="e">
        <f aca="false">IF(W1709=0;"";L1709/W1709-1)</f>
        <v>#NAME?</v>
      </c>
    </row>
    <row collapsed="false" customFormat="false" customHeight="true" hidden="false" ht="50.1" outlineLevel="0" r="1710">
      <c r="A1710" s="88"/>
      <c r="B1710" s="88"/>
      <c r="C1710" s="89"/>
      <c r="D1710" s="89"/>
      <c r="E1710" s="90"/>
      <c r="F1710" s="91"/>
      <c r="G1710" s="92"/>
      <c r="H1710" s="93"/>
      <c r="I1710" s="94"/>
      <c r="J1710" s="95"/>
      <c r="K1710" s="96"/>
      <c r="L1710" s="97"/>
      <c r="M1710" s="98"/>
      <c r="N1710" s="99"/>
      <c r="O1710" s="100"/>
      <c r="P1710" s="101"/>
      <c r="Q1710" s="97" t="n">
        <f aca="false">P1710*M1710</f>
        <v>0</v>
      </c>
      <c r="R1710" s="102"/>
      <c r="S1710" s="103"/>
      <c r="T1710" s="109"/>
      <c r="U1710" s="105" t="e">
        <f aca="false">IF(EXACT(O1710,Y1710),M1710,M1710*(1-'Расчет ПРЕДЗАКАЗ'!$D$10))</f>
        <v>#NAME?</v>
      </c>
      <c r="V1710" s="105" t="e">
        <f aca="false">P1710*U1710</f>
        <v>#NAME?</v>
      </c>
      <c r="W1710" s="105" t="e">
        <f aca="false">IF(EXACT(O1710,Y1710),M1710,M1710*(1-'Расчет Прайс'!$D$10))</f>
        <v>#NAME?</v>
      </c>
      <c r="X1710" s="105" t="e">
        <f aca="false">P1710*W1710</f>
        <v>#NAME?</v>
      </c>
      <c r="Y1710" s="106" t="s">
        <v>101</v>
      </c>
      <c r="Z1710" s="107" t="n">
        <f aca="false">IF(EXACT(O1710;Y1710);Q1710;0)</f>
        <v>0</v>
      </c>
      <c r="AA1710" s="107" t="n">
        <f aca="false">IF(Z1710=0;Q1710;0)</f>
        <v>0</v>
      </c>
      <c r="AB1710" s="108" t="e">
        <f aca="false">IF(U1710=0;"";L1710/U1710-1)</f>
        <v>#NAME?</v>
      </c>
      <c r="AC1710" s="108" t="e">
        <f aca="false">IF(W1710=0;"";L1710/W1710-1)</f>
        <v>#NAME?</v>
      </c>
    </row>
    <row collapsed="false" customFormat="false" customHeight="true" hidden="false" ht="50.1" outlineLevel="0" r="1711">
      <c r="A1711" s="88"/>
      <c r="B1711" s="88"/>
      <c r="C1711" s="89"/>
      <c r="D1711" s="89"/>
      <c r="E1711" s="90"/>
      <c r="F1711" s="91"/>
      <c r="G1711" s="92"/>
      <c r="H1711" s="93"/>
      <c r="I1711" s="94"/>
      <c r="J1711" s="95"/>
      <c r="K1711" s="96"/>
      <c r="L1711" s="97"/>
      <c r="M1711" s="98"/>
      <c r="N1711" s="99"/>
      <c r="O1711" s="100"/>
      <c r="P1711" s="101"/>
      <c r="Q1711" s="97" t="n">
        <f aca="false">P1711*M1711</f>
        <v>0</v>
      </c>
      <c r="R1711" s="102"/>
      <c r="S1711" s="103"/>
      <c r="T1711" s="109"/>
      <c r="U1711" s="105" t="e">
        <f aca="false">IF(EXACT(O1711,Y1711),M1711,M1711*(1-'Расчет ПРЕДЗАКАЗ'!$D$10))</f>
        <v>#NAME?</v>
      </c>
      <c r="V1711" s="105" t="e">
        <f aca="false">P1711*U1711</f>
        <v>#NAME?</v>
      </c>
      <c r="W1711" s="105" t="e">
        <f aca="false">IF(EXACT(O1711,Y1711),M1711,M1711*(1-'Расчет Прайс'!$D$10))</f>
        <v>#NAME?</v>
      </c>
      <c r="X1711" s="105" t="e">
        <f aca="false">P1711*W1711</f>
        <v>#NAME?</v>
      </c>
      <c r="Y1711" s="106" t="s">
        <v>101</v>
      </c>
      <c r="Z1711" s="107" t="n">
        <f aca="false">IF(EXACT(O1711;Y1711);Q1711;0)</f>
        <v>0</v>
      </c>
      <c r="AA1711" s="107" t="n">
        <f aca="false">IF(Z1711=0;Q1711;0)</f>
        <v>0</v>
      </c>
      <c r="AB1711" s="108" t="e">
        <f aca="false">IF(U1711=0;"";L1711/U1711-1)</f>
        <v>#NAME?</v>
      </c>
      <c r="AC1711" s="108" t="e">
        <f aca="false">IF(W1711=0;"";L1711/W1711-1)</f>
        <v>#NAME?</v>
      </c>
    </row>
    <row collapsed="false" customFormat="false" customHeight="true" hidden="false" ht="50.1" outlineLevel="0" r="1712">
      <c r="A1712" s="88"/>
      <c r="B1712" s="88"/>
      <c r="C1712" s="89"/>
      <c r="D1712" s="89"/>
      <c r="E1712" s="90"/>
      <c r="F1712" s="91"/>
      <c r="G1712" s="92"/>
      <c r="H1712" s="93"/>
      <c r="I1712" s="94"/>
      <c r="J1712" s="95"/>
      <c r="K1712" s="96"/>
      <c r="L1712" s="97"/>
      <c r="M1712" s="98"/>
      <c r="N1712" s="99"/>
      <c r="O1712" s="100"/>
      <c r="P1712" s="101"/>
      <c r="Q1712" s="97" t="n">
        <f aca="false">P1712*M1712</f>
        <v>0</v>
      </c>
      <c r="R1712" s="102"/>
      <c r="S1712" s="103"/>
      <c r="T1712" s="109"/>
      <c r="U1712" s="105" t="e">
        <f aca="false">IF(EXACT(O1712,Y1712),M1712,M1712*(1-'Расчет ПРЕДЗАКАЗ'!$D$10))</f>
        <v>#NAME?</v>
      </c>
      <c r="V1712" s="105" t="e">
        <f aca="false">P1712*U1712</f>
        <v>#NAME?</v>
      </c>
      <c r="W1712" s="105" t="e">
        <f aca="false">IF(EXACT(O1712,Y1712),M1712,M1712*(1-'Расчет Прайс'!$D$10))</f>
        <v>#NAME?</v>
      </c>
      <c r="X1712" s="105" t="e">
        <f aca="false">P1712*W1712</f>
        <v>#NAME?</v>
      </c>
      <c r="Y1712" s="106" t="s">
        <v>101</v>
      </c>
      <c r="Z1712" s="107" t="n">
        <f aca="false">IF(EXACT(O1712;Y1712);Q1712;0)</f>
        <v>0</v>
      </c>
      <c r="AA1712" s="107" t="n">
        <f aca="false">IF(Z1712=0;Q1712;0)</f>
        <v>0</v>
      </c>
      <c r="AB1712" s="108" t="e">
        <f aca="false">IF(U1712=0;"";L1712/U1712-1)</f>
        <v>#NAME?</v>
      </c>
      <c r="AC1712" s="108" t="e">
        <f aca="false">IF(W1712=0;"";L1712/W1712-1)</f>
        <v>#NAME?</v>
      </c>
    </row>
    <row collapsed="false" customFormat="false" customHeight="true" hidden="false" ht="50.1" outlineLevel="0" r="1713">
      <c r="A1713" s="88"/>
      <c r="B1713" s="88"/>
      <c r="C1713" s="89"/>
      <c r="D1713" s="89"/>
      <c r="E1713" s="90"/>
      <c r="F1713" s="91"/>
      <c r="G1713" s="92"/>
      <c r="H1713" s="93"/>
      <c r="I1713" s="94"/>
      <c r="J1713" s="95"/>
      <c r="K1713" s="96"/>
      <c r="L1713" s="97"/>
      <c r="M1713" s="98"/>
      <c r="N1713" s="112"/>
      <c r="O1713" s="100"/>
      <c r="P1713" s="101"/>
      <c r="Q1713" s="97" t="n">
        <f aca="false">P1713*M1713</f>
        <v>0</v>
      </c>
      <c r="R1713" s="110"/>
      <c r="S1713" s="103"/>
      <c r="T1713" s="111"/>
      <c r="U1713" s="105" t="e">
        <f aca="false">IF(EXACT(O1713,Y1713),M1713,M1713*(1-'Расчет ПРЕДЗАКАЗ'!$D$10))</f>
        <v>#NAME?</v>
      </c>
      <c r="V1713" s="105" t="e">
        <f aca="false">P1713*U1713</f>
        <v>#NAME?</v>
      </c>
      <c r="W1713" s="105" t="e">
        <f aca="false">IF(EXACT(O1713,Y1713),M1713,M1713*(1-'Расчет Прайс'!$D$10))</f>
        <v>#NAME?</v>
      </c>
      <c r="X1713" s="105" t="e">
        <f aca="false">P1713*W1713</f>
        <v>#NAME?</v>
      </c>
      <c r="Y1713" s="106" t="s">
        <v>101</v>
      </c>
      <c r="Z1713" s="107" t="n">
        <f aca="false">IF(EXACT(O1713;Y1713);Q1713;0)</f>
        <v>0</v>
      </c>
      <c r="AA1713" s="107" t="n">
        <f aca="false">IF(Z1713=0;Q1713;0)</f>
        <v>0</v>
      </c>
      <c r="AB1713" s="108" t="e">
        <f aca="false">IF(U1713=0;"";L1713/U1713-1)</f>
        <v>#NAME?</v>
      </c>
      <c r="AC1713" s="108" t="e">
        <f aca="false">IF(W1713=0;"";L1713/W1713-1)</f>
        <v>#NAME?</v>
      </c>
    </row>
    <row collapsed="false" customFormat="false" customHeight="true" hidden="false" ht="50.1" outlineLevel="0" r="1714">
      <c r="A1714" s="88"/>
      <c r="B1714" s="88"/>
      <c r="C1714" s="89"/>
      <c r="D1714" s="89"/>
      <c r="E1714" s="90"/>
      <c r="F1714" s="91"/>
      <c r="G1714" s="92"/>
      <c r="H1714" s="93"/>
      <c r="I1714" s="94"/>
      <c r="J1714" s="95"/>
      <c r="K1714" s="96"/>
      <c r="L1714" s="97"/>
      <c r="M1714" s="98"/>
      <c r="N1714" s="112"/>
      <c r="O1714" s="100"/>
      <c r="P1714" s="101"/>
      <c r="Q1714" s="97" t="n">
        <f aca="false">P1714*M1714</f>
        <v>0</v>
      </c>
      <c r="R1714" s="110"/>
      <c r="S1714" s="103"/>
      <c r="T1714" s="111"/>
      <c r="U1714" s="105" t="e">
        <f aca="false">IF(EXACT(O1714,Y1714),M1714,M1714*(1-'Расчет ПРЕДЗАКАЗ'!$D$10))</f>
        <v>#NAME?</v>
      </c>
      <c r="V1714" s="105" t="e">
        <f aca="false">P1714*U1714</f>
        <v>#NAME?</v>
      </c>
      <c r="W1714" s="105" t="e">
        <f aca="false">IF(EXACT(O1714,Y1714),M1714,M1714*(1-'Расчет Прайс'!$D$10))</f>
        <v>#NAME?</v>
      </c>
      <c r="X1714" s="105" t="e">
        <f aca="false">P1714*W1714</f>
        <v>#NAME?</v>
      </c>
      <c r="Y1714" s="106" t="s">
        <v>101</v>
      </c>
      <c r="Z1714" s="107" t="n">
        <f aca="false">IF(EXACT(O1714;Y1714);Q1714;0)</f>
        <v>0</v>
      </c>
      <c r="AA1714" s="107" t="n">
        <f aca="false">IF(Z1714=0;Q1714;0)</f>
        <v>0</v>
      </c>
      <c r="AB1714" s="108" t="e">
        <f aca="false">IF(U1714=0;"";L1714/U1714-1)</f>
        <v>#NAME?</v>
      </c>
      <c r="AC1714" s="108" t="e">
        <f aca="false">IF(W1714=0;"";L1714/W1714-1)</f>
        <v>#NAME?</v>
      </c>
    </row>
    <row collapsed="false" customFormat="false" customHeight="true" hidden="false" ht="50.1" outlineLevel="0" r="1715">
      <c r="A1715" s="88"/>
      <c r="B1715" s="88"/>
      <c r="C1715" s="89"/>
      <c r="D1715" s="89"/>
      <c r="E1715" s="90"/>
      <c r="F1715" s="91"/>
      <c r="G1715" s="92"/>
      <c r="H1715" s="93"/>
      <c r="I1715" s="94"/>
      <c r="J1715" s="95"/>
      <c r="K1715" s="96"/>
      <c r="L1715" s="97"/>
      <c r="M1715" s="98"/>
      <c r="N1715" s="110"/>
      <c r="O1715" s="100"/>
      <c r="P1715" s="101"/>
      <c r="Q1715" s="97" t="n">
        <f aca="false">P1715*M1715</f>
        <v>0</v>
      </c>
      <c r="R1715" s="110"/>
      <c r="S1715" s="103"/>
      <c r="T1715" s="111"/>
      <c r="U1715" s="105" t="e">
        <f aca="false">IF(EXACT(O1715,Y1715),M1715,M1715*(1-'Расчет ПРЕДЗАКАЗ'!$D$10))</f>
        <v>#NAME?</v>
      </c>
      <c r="V1715" s="105" t="e">
        <f aca="false">P1715*U1715</f>
        <v>#NAME?</v>
      </c>
      <c r="W1715" s="105" t="e">
        <f aca="false">IF(EXACT(O1715,Y1715),M1715,M1715*(1-'Расчет Прайс'!$D$10))</f>
        <v>#NAME?</v>
      </c>
      <c r="X1715" s="105" t="e">
        <f aca="false">P1715*W1715</f>
        <v>#NAME?</v>
      </c>
      <c r="Y1715" s="106" t="s">
        <v>101</v>
      </c>
      <c r="Z1715" s="107" t="n">
        <f aca="false">IF(EXACT(O1715;Y1715);Q1715;0)</f>
        <v>0</v>
      </c>
      <c r="AA1715" s="107" t="n">
        <f aca="false">IF(Z1715=0;Q1715;0)</f>
        <v>0</v>
      </c>
      <c r="AB1715" s="108" t="e">
        <f aca="false">IF(U1715=0;"";L1715/U1715-1)</f>
        <v>#NAME?</v>
      </c>
      <c r="AC1715" s="108" t="e">
        <f aca="false">IF(W1715=0;"";L1715/W1715-1)</f>
        <v>#NAME?</v>
      </c>
    </row>
    <row collapsed="false" customFormat="false" customHeight="true" hidden="false" ht="50.1" outlineLevel="0" r="1716">
      <c r="A1716" s="88"/>
      <c r="B1716" s="88"/>
      <c r="C1716" s="89"/>
      <c r="D1716" s="89"/>
      <c r="E1716" s="90"/>
      <c r="F1716" s="91"/>
      <c r="G1716" s="92"/>
      <c r="H1716" s="93"/>
      <c r="I1716" s="94"/>
      <c r="J1716" s="95"/>
      <c r="K1716" s="96"/>
      <c r="L1716" s="97"/>
      <c r="M1716" s="98"/>
      <c r="N1716" s="110"/>
      <c r="O1716" s="100"/>
      <c r="P1716" s="101"/>
      <c r="Q1716" s="97" t="n">
        <f aca="false">P1716*M1716</f>
        <v>0</v>
      </c>
      <c r="R1716" s="110"/>
      <c r="S1716" s="103"/>
      <c r="T1716" s="111"/>
      <c r="U1716" s="105" t="e">
        <f aca="false">IF(EXACT(O1716,Y1716),M1716,M1716*(1-'Расчет ПРЕДЗАКАЗ'!$D$10))</f>
        <v>#NAME?</v>
      </c>
      <c r="V1716" s="105" t="e">
        <f aca="false">P1716*U1716</f>
        <v>#NAME?</v>
      </c>
      <c r="W1716" s="105" t="e">
        <f aca="false">IF(EXACT(O1716,Y1716),M1716,M1716*(1-'Расчет Прайс'!$D$10))</f>
        <v>#NAME?</v>
      </c>
      <c r="X1716" s="105" t="e">
        <f aca="false">P1716*W1716</f>
        <v>#NAME?</v>
      </c>
      <c r="Y1716" s="106" t="s">
        <v>101</v>
      </c>
      <c r="Z1716" s="107" t="n">
        <f aca="false">IF(EXACT(O1716;Y1716);Q1716;0)</f>
        <v>0</v>
      </c>
      <c r="AA1716" s="107" t="n">
        <f aca="false">IF(Z1716=0;Q1716;0)</f>
        <v>0</v>
      </c>
      <c r="AB1716" s="108" t="e">
        <f aca="false">IF(U1716=0;"";L1716/U1716-1)</f>
        <v>#NAME?</v>
      </c>
      <c r="AC1716" s="108" t="e">
        <f aca="false">IF(W1716=0;"";L1716/W1716-1)</f>
        <v>#NAME?</v>
      </c>
    </row>
    <row collapsed="false" customFormat="false" customHeight="true" hidden="false" ht="50.1" outlineLevel="0" r="1717">
      <c r="A1717" s="88"/>
      <c r="B1717" s="88"/>
      <c r="C1717" s="89"/>
      <c r="D1717" s="89"/>
      <c r="E1717" s="90"/>
      <c r="F1717" s="91"/>
      <c r="G1717" s="92"/>
      <c r="H1717" s="93"/>
      <c r="I1717" s="94"/>
      <c r="J1717" s="95"/>
      <c r="K1717" s="96"/>
      <c r="L1717" s="97"/>
      <c r="M1717" s="98"/>
      <c r="N1717" s="110"/>
      <c r="O1717" s="100"/>
      <c r="P1717" s="101"/>
      <c r="Q1717" s="97" t="n">
        <f aca="false">P1717*M1717</f>
        <v>0</v>
      </c>
      <c r="R1717" s="110"/>
      <c r="S1717" s="103"/>
      <c r="T1717" s="111"/>
      <c r="U1717" s="105" t="e">
        <f aca="false">IF(EXACT(O1717,Y1717),M1717,M1717*(1-'Расчет ПРЕДЗАКАЗ'!$D$10))</f>
        <v>#NAME?</v>
      </c>
      <c r="V1717" s="105" t="e">
        <f aca="false">P1717*U1717</f>
        <v>#NAME?</v>
      </c>
      <c r="W1717" s="105" t="e">
        <f aca="false">IF(EXACT(O1717,Y1717),M1717,M1717*(1-'Расчет Прайс'!$D$10))</f>
        <v>#NAME?</v>
      </c>
      <c r="X1717" s="105" t="e">
        <f aca="false">P1717*W1717</f>
        <v>#NAME?</v>
      </c>
      <c r="Y1717" s="106" t="s">
        <v>101</v>
      </c>
      <c r="Z1717" s="107" t="n">
        <f aca="false">IF(EXACT(O1717;Y1717);Q1717;0)</f>
        <v>0</v>
      </c>
      <c r="AA1717" s="107" t="n">
        <f aca="false">IF(Z1717=0;Q1717;0)</f>
        <v>0</v>
      </c>
      <c r="AB1717" s="108" t="e">
        <f aca="false">IF(U1717=0;"";L1717/U1717-1)</f>
        <v>#NAME?</v>
      </c>
      <c r="AC1717" s="108" t="e">
        <f aca="false">IF(W1717=0;"";L1717/W1717-1)</f>
        <v>#NAME?</v>
      </c>
    </row>
    <row collapsed="false" customFormat="false" customHeight="true" hidden="false" ht="50.1" outlineLevel="0" r="1718">
      <c r="A1718" s="88"/>
      <c r="B1718" s="88"/>
      <c r="C1718" s="89"/>
      <c r="D1718" s="89"/>
      <c r="E1718" s="90"/>
      <c r="F1718" s="91"/>
      <c r="G1718" s="92"/>
      <c r="H1718" s="93"/>
      <c r="I1718" s="94"/>
      <c r="J1718" s="95"/>
      <c r="K1718" s="96"/>
      <c r="L1718" s="97"/>
      <c r="M1718" s="98"/>
      <c r="N1718" s="110"/>
      <c r="O1718" s="100"/>
      <c r="P1718" s="101"/>
      <c r="Q1718" s="97" t="n">
        <f aca="false">P1718*M1718</f>
        <v>0</v>
      </c>
      <c r="R1718" s="110"/>
      <c r="S1718" s="103"/>
      <c r="T1718" s="111"/>
      <c r="U1718" s="105" t="e">
        <f aca="false">IF(EXACT(O1718,Y1718),M1718,M1718*(1-'Расчет ПРЕДЗАКАЗ'!$D$10))</f>
        <v>#NAME?</v>
      </c>
      <c r="V1718" s="105" t="e">
        <f aca="false">P1718*U1718</f>
        <v>#NAME?</v>
      </c>
      <c r="W1718" s="105" t="e">
        <f aca="false">IF(EXACT(O1718,Y1718),M1718,M1718*(1-'Расчет Прайс'!$D$10))</f>
        <v>#NAME?</v>
      </c>
      <c r="X1718" s="105" t="e">
        <f aca="false">P1718*W1718</f>
        <v>#NAME?</v>
      </c>
      <c r="Y1718" s="106" t="s">
        <v>101</v>
      </c>
      <c r="Z1718" s="107" t="n">
        <f aca="false">IF(EXACT(O1718;Y1718);Q1718;0)</f>
        <v>0</v>
      </c>
      <c r="AA1718" s="107" t="n">
        <f aca="false">IF(Z1718=0;Q1718;0)</f>
        <v>0</v>
      </c>
      <c r="AB1718" s="108" t="e">
        <f aca="false">IF(U1718=0;"";L1718/U1718-1)</f>
        <v>#NAME?</v>
      </c>
      <c r="AC1718" s="108" t="e">
        <f aca="false">IF(W1718=0;"";L1718/W1718-1)</f>
        <v>#NAME?</v>
      </c>
    </row>
    <row collapsed="false" customFormat="false" customHeight="true" hidden="false" ht="11.25" outlineLevel="0" r="1719"/>
    <row collapsed="false" customFormat="false" customHeight="true" hidden="false" ht="50.1" outlineLevel="0" r="1720">
      <c r="A1720" s="88" t="n">
        <v>270</v>
      </c>
      <c r="B1720" s="88" t="s">
        <v>1032</v>
      </c>
      <c r="C1720" s="89" t="s">
        <v>1033</v>
      </c>
      <c r="D1720" s="89" t="s">
        <v>93</v>
      </c>
      <c r="E1720" s="90" t="s">
        <v>93</v>
      </c>
      <c r="F1720" s="91" t="s">
        <v>1034</v>
      </c>
      <c r="G1720" s="92" t="s">
        <v>904</v>
      </c>
      <c r="H1720" s="93" t="s">
        <v>1035</v>
      </c>
      <c r="I1720" s="94" t="s">
        <v>1036</v>
      </c>
      <c r="J1720" s="95" t="s">
        <v>98</v>
      </c>
      <c r="K1720" s="96" t="s">
        <v>1037</v>
      </c>
      <c r="L1720" s="97" t="n">
        <v>900</v>
      </c>
      <c r="M1720" s="98" t="n">
        <v>500</v>
      </c>
      <c r="N1720" s="99" t="s">
        <v>1038</v>
      </c>
      <c r="O1720" s="100" t="s">
        <v>101</v>
      </c>
      <c r="P1720" s="101"/>
      <c r="Q1720" s="97" t="n">
        <f aca="false">P1720*M1720</f>
        <v>0</v>
      </c>
      <c r="R1720" s="102"/>
      <c r="S1720" s="103" t="n">
        <v>5</v>
      </c>
      <c r="T1720" s="104"/>
      <c r="U1720" s="105" t="n">
        <f aca="false">IF(EXACT(O1720,Y1720),M1720,M1720*(1-'Расчет ПРЕДЗАКАЗ'!$D$10))</f>
        <v>500</v>
      </c>
      <c r="V1720" s="105" t="n">
        <f aca="false">P1720*U1720</f>
        <v>0</v>
      </c>
      <c r="W1720" s="105" t="n">
        <f aca="false">IF(EXACT(O1720,Y1720),M1720,M1720*(1-'Расчет Прайс'!$D$10))</f>
        <v>500</v>
      </c>
      <c r="X1720" s="105" t="n">
        <f aca="false">P1720*W1720</f>
        <v>0</v>
      </c>
      <c r="Y1720" s="106" t="s">
        <v>101</v>
      </c>
      <c r="Z1720" s="107" t="n">
        <f aca="false">IF(EXACT(O1720;Y1720);Q1720;0)</f>
        <v>0</v>
      </c>
      <c r="AA1720" s="107" t="n">
        <f aca="false">IF(Z1720=0;Q1720;0)</f>
        <v>0</v>
      </c>
      <c r="AB1720" s="108" t="n">
        <f aca="false">IF(U1720=0,"",L1720/U1720-1)</f>
        <v>0.8</v>
      </c>
      <c r="AC1720" s="108" t="n">
        <f aca="false">IF(W1720=0,"",L1720/W1720-1)</f>
        <v>0.8</v>
      </c>
    </row>
    <row collapsed="false" customFormat="false" customHeight="true" hidden="false" ht="50.1" outlineLevel="0" r="1721">
      <c r="A1721" s="88"/>
      <c r="B1721" s="88"/>
      <c r="C1721" s="89"/>
      <c r="D1721" s="89"/>
      <c r="E1721" s="90"/>
      <c r="F1721" s="91"/>
      <c r="G1721" s="92"/>
      <c r="H1721" s="93"/>
      <c r="I1721" s="94"/>
      <c r="J1721" s="95"/>
      <c r="K1721" s="96" t="s">
        <v>1039</v>
      </c>
      <c r="L1721" s="97" t="n">
        <v>900</v>
      </c>
      <c r="M1721" s="98" t="n">
        <v>500</v>
      </c>
      <c r="N1721" s="99" t="s">
        <v>1040</v>
      </c>
      <c r="O1721" s="100" t="s">
        <v>101</v>
      </c>
      <c r="P1721" s="101"/>
      <c r="Q1721" s="97" t="n">
        <f aca="false">P1721*M1721</f>
        <v>0</v>
      </c>
      <c r="R1721" s="102"/>
      <c r="S1721" s="103" t="n">
        <v>85</v>
      </c>
      <c r="T1721" s="109"/>
      <c r="U1721" s="105" t="n">
        <f aca="false">IF(EXACT(O1721,Y1721),M1721,M1721*(1-'Расчет ПРЕДЗАКАЗ'!$D$10))</f>
        <v>500</v>
      </c>
      <c r="V1721" s="105" t="n">
        <f aca="false">P1721*U1721</f>
        <v>0</v>
      </c>
      <c r="W1721" s="105" t="n">
        <f aca="false">IF(EXACT(O1721,Y1721),M1721,M1721*(1-'Расчет Прайс'!$D$10))</f>
        <v>500</v>
      </c>
      <c r="X1721" s="105" t="n">
        <f aca="false">P1721*W1721</f>
        <v>0</v>
      </c>
      <c r="Y1721" s="106" t="s">
        <v>101</v>
      </c>
      <c r="Z1721" s="107" t="n">
        <f aca="false">IF(EXACT(O1721;Y1721);Q1721;0)</f>
        <v>0</v>
      </c>
      <c r="AA1721" s="107" t="n">
        <f aca="false">IF(Z1721=0;Q1721;0)</f>
        <v>0</v>
      </c>
      <c r="AB1721" s="108" t="n">
        <f aca="false">IF(U1721=0;"";L1721/U1721-1)</f>
        <v>0.8</v>
      </c>
      <c r="AC1721" s="108" t="n">
        <f aca="false">IF(W1721=0;"";L1721/W1721-1)</f>
        <v>0.8</v>
      </c>
    </row>
    <row collapsed="false" customFormat="false" customHeight="true" hidden="false" ht="50.1" outlineLevel="0" r="1722">
      <c r="A1722" s="88"/>
      <c r="B1722" s="88"/>
      <c r="C1722" s="89"/>
      <c r="D1722" s="89"/>
      <c r="E1722" s="90"/>
      <c r="F1722" s="91"/>
      <c r="G1722" s="92"/>
      <c r="H1722" s="93"/>
      <c r="I1722" s="94"/>
      <c r="J1722" s="95"/>
      <c r="K1722" s="96"/>
      <c r="L1722" s="97"/>
      <c r="M1722" s="98"/>
      <c r="N1722" s="99"/>
      <c r="O1722" s="100"/>
      <c r="P1722" s="101"/>
      <c r="Q1722" s="97" t="n">
        <f aca="false">P1722*M1722</f>
        <v>0</v>
      </c>
      <c r="R1722" s="102"/>
      <c r="S1722" s="103"/>
      <c r="T1722" s="109"/>
      <c r="U1722" s="105" t="e">
        <f aca="false">IF(EXACT(O1722,Y1722),M1722,M1722*(1-'Расчет ПРЕДЗАКАЗ'!$D$10))</f>
        <v>#NAME?</v>
      </c>
      <c r="V1722" s="105" t="e">
        <f aca="false">P1722*U1722</f>
        <v>#NAME?</v>
      </c>
      <c r="W1722" s="105" t="e">
        <f aca="false">IF(EXACT(O1722,Y1722),M1722,M1722*(1-'Расчет Прайс'!$D$10))</f>
        <v>#NAME?</v>
      </c>
      <c r="X1722" s="105" t="e">
        <f aca="false">P1722*W1722</f>
        <v>#NAME?</v>
      </c>
      <c r="Y1722" s="106" t="s">
        <v>101</v>
      </c>
      <c r="Z1722" s="107" t="n">
        <f aca="false">IF(EXACT(O1722;Y1722);Q1722;0)</f>
        <v>0</v>
      </c>
      <c r="AA1722" s="107" t="n">
        <f aca="false">IF(Z1722=0;Q1722;0)</f>
        <v>0</v>
      </c>
      <c r="AB1722" s="108" t="e">
        <f aca="false">IF(U1722=0;"";L1722/U1722-1)</f>
        <v>#NAME?</v>
      </c>
      <c r="AC1722" s="108" t="e">
        <f aca="false">IF(W1722=0;"";L1722/W1722-1)</f>
        <v>#NAME?</v>
      </c>
    </row>
    <row collapsed="false" customFormat="false" customHeight="true" hidden="false" ht="50.1" outlineLevel="0" r="1723">
      <c r="A1723" s="88"/>
      <c r="B1723" s="88"/>
      <c r="C1723" s="89"/>
      <c r="D1723" s="89"/>
      <c r="E1723" s="90"/>
      <c r="F1723" s="91"/>
      <c r="G1723" s="92"/>
      <c r="H1723" s="93"/>
      <c r="I1723" s="94"/>
      <c r="J1723" s="95"/>
      <c r="K1723" s="96"/>
      <c r="L1723" s="97"/>
      <c r="M1723" s="98"/>
      <c r="N1723" s="99"/>
      <c r="O1723" s="100"/>
      <c r="P1723" s="101"/>
      <c r="Q1723" s="97" t="n">
        <f aca="false">P1723*M1723</f>
        <v>0</v>
      </c>
      <c r="R1723" s="102"/>
      <c r="S1723" s="103"/>
      <c r="T1723" s="109"/>
      <c r="U1723" s="105" t="e">
        <f aca="false">IF(EXACT(O1723,Y1723),M1723,M1723*(1-'Расчет ПРЕДЗАКАЗ'!$D$10))</f>
        <v>#NAME?</v>
      </c>
      <c r="V1723" s="105" t="e">
        <f aca="false">P1723*U1723</f>
        <v>#NAME?</v>
      </c>
      <c r="W1723" s="105" t="e">
        <f aca="false">IF(EXACT(O1723,Y1723),M1723,M1723*(1-'Расчет Прайс'!$D$10))</f>
        <v>#NAME?</v>
      </c>
      <c r="X1723" s="105" t="e">
        <f aca="false">P1723*W1723</f>
        <v>#NAME?</v>
      </c>
      <c r="Y1723" s="106" t="s">
        <v>101</v>
      </c>
      <c r="Z1723" s="107" t="n">
        <f aca="false">IF(EXACT(O1723;Y1723);Q1723;0)</f>
        <v>0</v>
      </c>
      <c r="AA1723" s="107" t="n">
        <f aca="false">IF(Z1723=0;Q1723;0)</f>
        <v>0</v>
      </c>
      <c r="AB1723" s="108" t="e">
        <f aca="false">IF(U1723=0;"";L1723/U1723-1)</f>
        <v>#NAME?</v>
      </c>
      <c r="AC1723" s="108" t="e">
        <f aca="false">IF(W1723=0;"";L1723/W1723-1)</f>
        <v>#NAME?</v>
      </c>
    </row>
    <row collapsed="false" customFormat="false" customHeight="true" hidden="false" ht="50.1" outlineLevel="0" r="1724">
      <c r="A1724" s="88"/>
      <c r="B1724" s="88"/>
      <c r="C1724" s="89"/>
      <c r="D1724" s="89"/>
      <c r="E1724" s="90"/>
      <c r="F1724" s="91"/>
      <c r="G1724" s="92"/>
      <c r="H1724" s="93"/>
      <c r="I1724" s="94"/>
      <c r="J1724" s="95"/>
      <c r="K1724" s="96"/>
      <c r="L1724" s="97"/>
      <c r="M1724" s="98"/>
      <c r="N1724" s="99"/>
      <c r="O1724" s="100"/>
      <c r="P1724" s="101"/>
      <c r="Q1724" s="97" t="n">
        <f aca="false">P1724*M1724</f>
        <v>0</v>
      </c>
      <c r="R1724" s="102"/>
      <c r="S1724" s="103"/>
      <c r="T1724" s="109"/>
      <c r="U1724" s="105" t="e">
        <f aca="false">IF(EXACT(O1724,Y1724),M1724,M1724*(1-'Расчет ПРЕДЗАКАЗ'!$D$10))</f>
        <v>#NAME?</v>
      </c>
      <c r="V1724" s="105" t="e">
        <f aca="false">P1724*U1724</f>
        <v>#NAME?</v>
      </c>
      <c r="W1724" s="105" t="e">
        <f aca="false">IF(EXACT(O1724,Y1724),M1724,M1724*(1-'Расчет Прайс'!$D$10))</f>
        <v>#NAME?</v>
      </c>
      <c r="X1724" s="105" t="e">
        <f aca="false">P1724*W1724</f>
        <v>#NAME?</v>
      </c>
      <c r="Y1724" s="106" t="s">
        <v>101</v>
      </c>
      <c r="Z1724" s="107" t="n">
        <f aca="false">IF(EXACT(O1724;Y1724);Q1724;0)</f>
        <v>0</v>
      </c>
      <c r="AA1724" s="107" t="n">
        <f aca="false">IF(Z1724=0;Q1724;0)</f>
        <v>0</v>
      </c>
      <c r="AB1724" s="108" t="e">
        <f aca="false">IF(U1724=0;"";L1724/U1724-1)</f>
        <v>#NAME?</v>
      </c>
      <c r="AC1724" s="108" t="e">
        <f aca="false">IF(W1724=0;"";L1724/W1724-1)</f>
        <v>#NAME?</v>
      </c>
    </row>
    <row collapsed="false" customFormat="false" customHeight="true" hidden="false" ht="50.1" outlineLevel="0" r="1725">
      <c r="A1725" s="88"/>
      <c r="B1725" s="88"/>
      <c r="C1725" s="89"/>
      <c r="D1725" s="89"/>
      <c r="E1725" s="90"/>
      <c r="F1725" s="91"/>
      <c r="G1725" s="92"/>
      <c r="H1725" s="93"/>
      <c r="I1725" s="94"/>
      <c r="J1725" s="95"/>
      <c r="K1725" s="96"/>
      <c r="L1725" s="97"/>
      <c r="M1725" s="98"/>
      <c r="N1725" s="99"/>
      <c r="O1725" s="100"/>
      <c r="P1725" s="101"/>
      <c r="Q1725" s="97" t="n">
        <f aca="false">P1725*M1725</f>
        <v>0</v>
      </c>
      <c r="R1725" s="102"/>
      <c r="S1725" s="103"/>
      <c r="T1725" s="109"/>
      <c r="U1725" s="105" t="e">
        <f aca="false">IF(EXACT(O1725,Y1725),M1725,M1725*(1-'Расчет ПРЕДЗАКАЗ'!$D$10))</f>
        <v>#NAME?</v>
      </c>
      <c r="V1725" s="105" t="e">
        <f aca="false">P1725*U1725</f>
        <v>#NAME?</v>
      </c>
      <c r="W1725" s="105" t="e">
        <f aca="false">IF(EXACT(O1725,Y1725),M1725,M1725*(1-'Расчет Прайс'!$D$10))</f>
        <v>#NAME?</v>
      </c>
      <c r="X1725" s="105" t="e">
        <f aca="false">P1725*W1725</f>
        <v>#NAME?</v>
      </c>
      <c r="Y1725" s="106" t="s">
        <v>101</v>
      </c>
      <c r="Z1725" s="107" t="n">
        <f aca="false">IF(EXACT(O1725;Y1725);Q1725;0)</f>
        <v>0</v>
      </c>
      <c r="AA1725" s="107" t="n">
        <f aca="false">IF(Z1725=0;Q1725;0)</f>
        <v>0</v>
      </c>
      <c r="AB1725" s="108" t="e">
        <f aca="false">IF(U1725=0;"";L1725/U1725-1)</f>
        <v>#NAME?</v>
      </c>
      <c r="AC1725" s="108" t="e">
        <f aca="false">IF(W1725=0;"";L1725/W1725-1)</f>
        <v>#NAME?</v>
      </c>
    </row>
    <row collapsed="false" customFormat="false" customHeight="true" hidden="false" ht="50.1" outlineLevel="0" r="1726">
      <c r="A1726" s="88"/>
      <c r="B1726" s="88"/>
      <c r="C1726" s="89"/>
      <c r="D1726" s="89"/>
      <c r="E1726" s="90"/>
      <c r="F1726" s="91"/>
      <c r="G1726" s="92"/>
      <c r="H1726" s="93"/>
      <c r="I1726" s="94"/>
      <c r="J1726" s="95"/>
      <c r="K1726" s="96"/>
      <c r="L1726" s="97"/>
      <c r="M1726" s="98"/>
      <c r="N1726" s="99"/>
      <c r="O1726" s="100"/>
      <c r="P1726" s="101"/>
      <c r="Q1726" s="97" t="n">
        <f aca="false">P1726*M1726</f>
        <v>0</v>
      </c>
      <c r="R1726" s="102"/>
      <c r="S1726" s="103"/>
      <c r="T1726" s="109"/>
      <c r="U1726" s="105" t="e">
        <f aca="false">IF(EXACT(O1726,Y1726),M1726,M1726*(1-'Расчет ПРЕДЗАКАЗ'!$D$10))</f>
        <v>#NAME?</v>
      </c>
      <c r="V1726" s="105" t="e">
        <f aca="false">P1726*U1726</f>
        <v>#NAME?</v>
      </c>
      <c r="W1726" s="105" t="e">
        <f aca="false">IF(EXACT(O1726,Y1726),M1726,M1726*(1-'Расчет Прайс'!$D$10))</f>
        <v>#NAME?</v>
      </c>
      <c r="X1726" s="105" t="e">
        <f aca="false">P1726*W1726</f>
        <v>#NAME?</v>
      </c>
      <c r="Y1726" s="106" t="s">
        <v>101</v>
      </c>
      <c r="Z1726" s="107" t="n">
        <f aca="false">IF(EXACT(O1726;Y1726);Q1726;0)</f>
        <v>0</v>
      </c>
      <c r="AA1726" s="107" t="n">
        <f aca="false">IF(Z1726=0;Q1726;0)</f>
        <v>0</v>
      </c>
      <c r="AB1726" s="108" t="e">
        <f aca="false">IF(U1726=0;"";L1726/U1726-1)</f>
        <v>#NAME?</v>
      </c>
      <c r="AC1726" s="108" t="e">
        <f aca="false">IF(W1726=0;"";L1726/W1726-1)</f>
        <v>#NAME?</v>
      </c>
    </row>
    <row collapsed="false" customFormat="false" customHeight="true" hidden="false" ht="50.1" outlineLevel="0" r="1727">
      <c r="A1727" s="88"/>
      <c r="B1727" s="88"/>
      <c r="C1727" s="89"/>
      <c r="D1727" s="89"/>
      <c r="E1727" s="90"/>
      <c r="F1727" s="91"/>
      <c r="G1727" s="92"/>
      <c r="H1727" s="93"/>
      <c r="I1727" s="94"/>
      <c r="J1727" s="95"/>
      <c r="K1727" s="96"/>
      <c r="L1727" s="97"/>
      <c r="M1727" s="98"/>
      <c r="N1727" s="99"/>
      <c r="O1727" s="100"/>
      <c r="P1727" s="101"/>
      <c r="Q1727" s="97" t="n">
        <f aca="false">P1727*M1727</f>
        <v>0</v>
      </c>
      <c r="R1727" s="102"/>
      <c r="S1727" s="103"/>
      <c r="T1727" s="109"/>
      <c r="U1727" s="105" t="e">
        <f aca="false">IF(EXACT(O1727,Y1727),M1727,M1727*(1-'Расчет ПРЕДЗАКАЗ'!$D$10))</f>
        <v>#NAME?</v>
      </c>
      <c r="V1727" s="105" t="e">
        <f aca="false">P1727*U1727</f>
        <v>#NAME?</v>
      </c>
      <c r="W1727" s="105" t="e">
        <f aca="false">IF(EXACT(O1727,Y1727),M1727,M1727*(1-'Расчет Прайс'!$D$10))</f>
        <v>#NAME?</v>
      </c>
      <c r="X1727" s="105" t="e">
        <f aca="false">P1727*W1727</f>
        <v>#NAME?</v>
      </c>
      <c r="Y1727" s="106" t="s">
        <v>101</v>
      </c>
      <c r="Z1727" s="107" t="n">
        <f aca="false">IF(EXACT(O1727;Y1727);Q1727;0)</f>
        <v>0</v>
      </c>
      <c r="AA1727" s="107" t="n">
        <f aca="false">IF(Z1727=0;Q1727;0)</f>
        <v>0</v>
      </c>
      <c r="AB1727" s="108" t="e">
        <f aca="false">IF(U1727=0;"";L1727/U1727-1)</f>
        <v>#NAME?</v>
      </c>
      <c r="AC1727" s="108" t="e">
        <f aca="false">IF(W1727=0;"";L1727/W1727-1)</f>
        <v>#NAME?</v>
      </c>
    </row>
    <row collapsed="false" customFormat="false" customHeight="true" hidden="false" ht="50.1" outlineLevel="0" r="1728">
      <c r="A1728" s="88"/>
      <c r="B1728" s="88"/>
      <c r="C1728" s="89"/>
      <c r="D1728" s="89"/>
      <c r="E1728" s="90"/>
      <c r="F1728" s="91"/>
      <c r="G1728" s="92"/>
      <c r="H1728" s="93"/>
      <c r="I1728" s="94"/>
      <c r="J1728" s="95"/>
      <c r="K1728" s="96"/>
      <c r="L1728" s="97"/>
      <c r="M1728" s="98"/>
      <c r="N1728" s="99"/>
      <c r="O1728" s="100"/>
      <c r="P1728" s="101"/>
      <c r="Q1728" s="97" t="n">
        <f aca="false">P1728*M1728</f>
        <v>0</v>
      </c>
      <c r="R1728" s="102"/>
      <c r="S1728" s="103"/>
      <c r="T1728" s="109"/>
      <c r="U1728" s="105" t="e">
        <f aca="false">IF(EXACT(O1728,Y1728),M1728,M1728*(1-'Расчет ПРЕДЗАКАЗ'!$D$10))</f>
        <v>#NAME?</v>
      </c>
      <c r="V1728" s="105" t="e">
        <f aca="false">P1728*U1728</f>
        <v>#NAME?</v>
      </c>
      <c r="W1728" s="105" t="e">
        <f aca="false">IF(EXACT(O1728,Y1728),M1728,M1728*(1-'Расчет Прайс'!$D$10))</f>
        <v>#NAME?</v>
      </c>
      <c r="X1728" s="105" t="e">
        <f aca="false">P1728*W1728</f>
        <v>#NAME?</v>
      </c>
      <c r="Y1728" s="106" t="s">
        <v>101</v>
      </c>
      <c r="Z1728" s="107" t="n">
        <f aca="false">IF(EXACT(O1728;Y1728);Q1728;0)</f>
        <v>0</v>
      </c>
      <c r="AA1728" s="107" t="n">
        <f aca="false">IF(Z1728=0;Q1728;0)</f>
        <v>0</v>
      </c>
      <c r="AB1728" s="108" t="e">
        <f aca="false">IF(U1728=0;"";L1728/U1728-1)</f>
        <v>#NAME?</v>
      </c>
      <c r="AC1728" s="108" t="e">
        <f aca="false">IF(W1728=0;"";L1728/W1728-1)</f>
        <v>#NAME?</v>
      </c>
    </row>
    <row collapsed="false" customFormat="false" customHeight="true" hidden="false" ht="50.1" outlineLevel="0" r="1729">
      <c r="A1729" s="88"/>
      <c r="B1729" s="88"/>
      <c r="C1729" s="89"/>
      <c r="D1729" s="89"/>
      <c r="E1729" s="90"/>
      <c r="F1729" s="91"/>
      <c r="G1729" s="92"/>
      <c r="H1729" s="93"/>
      <c r="I1729" s="94"/>
      <c r="J1729" s="95"/>
      <c r="K1729" s="96"/>
      <c r="L1729" s="97"/>
      <c r="M1729" s="98"/>
      <c r="N1729" s="112"/>
      <c r="O1729" s="100"/>
      <c r="P1729" s="101"/>
      <c r="Q1729" s="97" t="n">
        <f aca="false">P1729*M1729</f>
        <v>0</v>
      </c>
      <c r="R1729" s="110"/>
      <c r="S1729" s="103"/>
      <c r="T1729" s="111"/>
      <c r="U1729" s="105" t="e">
        <f aca="false">IF(EXACT(O1729,Y1729),M1729,M1729*(1-'Расчет ПРЕДЗАКАЗ'!$D$10))</f>
        <v>#NAME?</v>
      </c>
      <c r="V1729" s="105" t="e">
        <f aca="false">P1729*U1729</f>
        <v>#NAME?</v>
      </c>
      <c r="W1729" s="105" t="e">
        <f aca="false">IF(EXACT(O1729,Y1729),M1729,M1729*(1-'Расчет Прайс'!$D$10))</f>
        <v>#NAME?</v>
      </c>
      <c r="X1729" s="105" t="e">
        <f aca="false">P1729*W1729</f>
        <v>#NAME?</v>
      </c>
      <c r="Y1729" s="106" t="s">
        <v>101</v>
      </c>
      <c r="Z1729" s="107" t="n">
        <f aca="false">IF(EXACT(O1729;Y1729);Q1729;0)</f>
        <v>0</v>
      </c>
      <c r="AA1729" s="107" t="n">
        <f aca="false">IF(Z1729=0;Q1729;0)</f>
        <v>0</v>
      </c>
      <c r="AB1729" s="108" t="e">
        <f aca="false">IF(U1729=0;"";L1729/U1729-1)</f>
        <v>#NAME?</v>
      </c>
      <c r="AC1729" s="108" t="e">
        <f aca="false">IF(W1729=0;"";L1729/W1729-1)</f>
        <v>#NAME?</v>
      </c>
    </row>
    <row collapsed="false" customFormat="false" customHeight="true" hidden="false" ht="50.1" outlineLevel="0" r="1730">
      <c r="A1730" s="88"/>
      <c r="B1730" s="88"/>
      <c r="C1730" s="89"/>
      <c r="D1730" s="89"/>
      <c r="E1730" s="90"/>
      <c r="F1730" s="91"/>
      <c r="G1730" s="92"/>
      <c r="H1730" s="93"/>
      <c r="I1730" s="94"/>
      <c r="J1730" s="95"/>
      <c r="K1730" s="96"/>
      <c r="L1730" s="97"/>
      <c r="M1730" s="98"/>
      <c r="N1730" s="112"/>
      <c r="O1730" s="100"/>
      <c r="P1730" s="101"/>
      <c r="Q1730" s="97" t="n">
        <f aca="false">P1730*M1730</f>
        <v>0</v>
      </c>
      <c r="R1730" s="110"/>
      <c r="S1730" s="103"/>
      <c r="T1730" s="111"/>
      <c r="U1730" s="105" t="e">
        <f aca="false">IF(EXACT(O1730,Y1730),M1730,M1730*(1-'Расчет ПРЕДЗАКАЗ'!$D$10))</f>
        <v>#NAME?</v>
      </c>
      <c r="V1730" s="105" t="e">
        <f aca="false">P1730*U1730</f>
        <v>#NAME?</v>
      </c>
      <c r="W1730" s="105" t="e">
        <f aca="false">IF(EXACT(O1730,Y1730),M1730,M1730*(1-'Расчет Прайс'!$D$10))</f>
        <v>#NAME?</v>
      </c>
      <c r="X1730" s="105" t="e">
        <f aca="false">P1730*W1730</f>
        <v>#NAME?</v>
      </c>
      <c r="Y1730" s="106" t="s">
        <v>101</v>
      </c>
      <c r="Z1730" s="107" t="n">
        <f aca="false">IF(EXACT(O1730;Y1730);Q1730;0)</f>
        <v>0</v>
      </c>
      <c r="AA1730" s="107" t="n">
        <f aca="false">IF(Z1730=0;Q1730;0)</f>
        <v>0</v>
      </c>
      <c r="AB1730" s="108" t="e">
        <f aca="false">IF(U1730=0;"";L1730/U1730-1)</f>
        <v>#NAME?</v>
      </c>
      <c r="AC1730" s="108" t="e">
        <f aca="false">IF(W1730=0;"";L1730/W1730-1)</f>
        <v>#NAME?</v>
      </c>
    </row>
    <row collapsed="false" customFormat="false" customHeight="true" hidden="false" ht="50.1" outlineLevel="0" r="1731">
      <c r="A1731" s="88"/>
      <c r="B1731" s="88"/>
      <c r="C1731" s="89"/>
      <c r="D1731" s="89"/>
      <c r="E1731" s="90"/>
      <c r="F1731" s="91"/>
      <c r="G1731" s="92"/>
      <c r="H1731" s="93"/>
      <c r="I1731" s="94"/>
      <c r="J1731" s="95"/>
      <c r="K1731" s="96"/>
      <c r="L1731" s="97"/>
      <c r="M1731" s="98"/>
      <c r="N1731" s="110"/>
      <c r="O1731" s="100"/>
      <c r="P1731" s="101"/>
      <c r="Q1731" s="97" t="n">
        <f aca="false">P1731*M1731</f>
        <v>0</v>
      </c>
      <c r="R1731" s="110"/>
      <c r="S1731" s="103"/>
      <c r="T1731" s="111"/>
      <c r="U1731" s="105" t="e">
        <f aca="false">IF(EXACT(O1731,Y1731),M1731,M1731*(1-'Расчет ПРЕДЗАКАЗ'!$D$10))</f>
        <v>#NAME?</v>
      </c>
      <c r="V1731" s="105" t="e">
        <f aca="false">P1731*U1731</f>
        <v>#NAME?</v>
      </c>
      <c r="W1731" s="105" t="e">
        <f aca="false">IF(EXACT(O1731,Y1731),M1731,M1731*(1-'Расчет Прайс'!$D$10))</f>
        <v>#NAME?</v>
      </c>
      <c r="X1731" s="105" t="e">
        <f aca="false">P1731*W1731</f>
        <v>#NAME?</v>
      </c>
      <c r="Y1731" s="106" t="s">
        <v>101</v>
      </c>
      <c r="Z1731" s="107" t="n">
        <f aca="false">IF(EXACT(O1731;Y1731);Q1731;0)</f>
        <v>0</v>
      </c>
      <c r="AA1731" s="107" t="n">
        <f aca="false">IF(Z1731=0;Q1731;0)</f>
        <v>0</v>
      </c>
      <c r="AB1731" s="108" t="e">
        <f aca="false">IF(U1731=0;"";L1731/U1731-1)</f>
        <v>#NAME?</v>
      </c>
      <c r="AC1731" s="108" t="e">
        <f aca="false">IF(W1731=0;"";L1731/W1731-1)</f>
        <v>#NAME?</v>
      </c>
    </row>
    <row collapsed="false" customFormat="false" customHeight="true" hidden="false" ht="50.1" outlineLevel="0" r="1732">
      <c r="A1732" s="88"/>
      <c r="B1732" s="88"/>
      <c r="C1732" s="89"/>
      <c r="D1732" s="89"/>
      <c r="E1732" s="90"/>
      <c r="F1732" s="91"/>
      <c r="G1732" s="92"/>
      <c r="H1732" s="93"/>
      <c r="I1732" s="94"/>
      <c r="J1732" s="95"/>
      <c r="K1732" s="96"/>
      <c r="L1732" s="97"/>
      <c r="M1732" s="98"/>
      <c r="N1732" s="110"/>
      <c r="O1732" s="100"/>
      <c r="P1732" s="101"/>
      <c r="Q1732" s="97" t="n">
        <f aca="false">P1732*M1732</f>
        <v>0</v>
      </c>
      <c r="R1732" s="110"/>
      <c r="S1732" s="103"/>
      <c r="T1732" s="111"/>
      <c r="U1732" s="105" t="e">
        <f aca="false">IF(EXACT(O1732,Y1732),M1732,M1732*(1-'Расчет ПРЕДЗАКАЗ'!$D$10))</f>
        <v>#NAME?</v>
      </c>
      <c r="V1732" s="105" t="e">
        <f aca="false">P1732*U1732</f>
        <v>#NAME?</v>
      </c>
      <c r="W1732" s="105" t="e">
        <f aca="false">IF(EXACT(O1732,Y1732),M1732,M1732*(1-'Расчет Прайс'!$D$10))</f>
        <v>#NAME?</v>
      </c>
      <c r="X1732" s="105" t="e">
        <f aca="false">P1732*W1732</f>
        <v>#NAME?</v>
      </c>
      <c r="Y1732" s="106" t="s">
        <v>101</v>
      </c>
      <c r="Z1732" s="107" t="n">
        <f aca="false">IF(EXACT(O1732;Y1732);Q1732;0)</f>
        <v>0</v>
      </c>
      <c r="AA1732" s="107" t="n">
        <f aca="false">IF(Z1732=0;Q1732;0)</f>
        <v>0</v>
      </c>
      <c r="AB1732" s="108" t="e">
        <f aca="false">IF(U1732=0;"";L1732/U1732-1)</f>
        <v>#NAME?</v>
      </c>
      <c r="AC1732" s="108" t="e">
        <f aca="false">IF(W1732=0;"";L1732/W1732-1)</f>
        <v>#NAME?</v>
      </c>
    </row>
    <row collapsed="false" customFormat="false" customHeight="true" hidden="false" ht="50.1" outlineLevel="0" r="1733">
      <c r="A1733" s="88"/>
      <c r="B1733" s="88"/>
      <c r="C1733" s="89"/>
      <c r="D1733" s="89"/>
      <c r="E1733" s="90"/>
      <c r="F1733" s="91"/>
      <c r="G1733" s="92"/>
      <c r="H1733" s="93"/>
      <c r="I1733" s="94"/>
      <c r="J1733" s="95"/>
      <c r="K1733" s="96"/>
      <c r="L1733" s="97"/>
      <c r="M1733" s="98"/>
      <c r="N1733" s="110"/>
      <c r="O1733" s="100"/>
      <c r="P1733" s="101"/>
      <c r="Q1733" s="97" t="n">
        <f aca="false">P1733*M1733</f>
        <v>0</v>
      </c>
      <c r="R1733" s="110"/>
      <c r="S1733" s="103"/>
      <c r="T1733" s="111"/>
      <c r="U1733" s="105" t="e">
        <f aca="false">IF(EXACT(O1733,Y1733),M1733,M1733*(1-'Расчет ПРЕДЗАКАЗ'!$D$10))</f>
        <v>#NAME?</v>
      </c>
      <c r="V1733" s="105" t="e">
        <f aca="false">P1733*U1733</f>
        <v>#NAME?</v>
      </c>
      <c r="W1733" s="105" t="e">
        <f aca="false">IF(EXACT(O1733,Y1733),M1733,M1733*(1-'Расчет Прайс'!$D$10))</f>
        <v>#NAME?</v>
      </c>
      <c r="X1733" s="105" t="e">
        <f aca="false">P1733*W1733</f>
        <v>#NAME?</v>
      </c>
      <c r="Y1733" s="106" t="s">
        <v>101</v>
      </c>
      <c r="Z1733" s="107" t="n">
        <f aca="false">IF(EXACT(O1733;Y1733);Q1733;0)</f>
        <v>0</v>
      </c>
      <c r="AA1733" s="107" t="n">
        <f aca="false">IF(Z1733=0;Q1733;0)</f>
        <v>0</v>
      </c>
      <c r="AB1733" s="108" t="e">
        <f aca="false">IF(U1733=0;"";L1733/U1733-1)</f>
        <v>#NAME?</v>
      </c>
      <c r="AC1733" s="108" t="e">
        <f aca="false">IF(W1733=0;"";L1733/W1733-1)</f>
        <v>#NAME?</v>
      </c>
    </row>
    <row collapsed="false" customFormat="false" customHeight="true" hidden="false" ht="50.1" outlineLevel="0" r="1734">
      <c r="A1734" s="88"/>
      <c r="B1734" s="88"/>
      <c r="C1734" s="89"/>
      <c r="D1734" s="89"/>
      <c r="E1734" s="90"/>
      <c r="F1734" s="91"/>
      <c r="G1734" s="92"/>
      <c r="H1734" s="93"/>
      <c r="I1734" s="94"/>
      <c r="J1734" s="95"/>
      <c r="K1734" s="96"/>
      <c r="L1734" s="97"/>
      <c r="M1734" s="98"/>
      <c r="N1734" s="110"/>
      <c r="O1734" s="100"/>
      <c r="P1734" s="101"/>
      <c r="Q1734" s="97" t="n">
        <f aca="false">P1734*M1734</f>
        <v>0</v>
      </c>
      <c r="R1734" s="110"/>
      <c r="S1734" s="103"/>
      <c r="T1734" s="111"/>
      <c r="U1734" s="105" t="e">
        <f aca="false">IF(EXACT(O1734,Y1734),M1734,M1734*(1-'Расчет ПРЕДЗАКАЗ'!$D$10))</f>
        <v>#NAME?</v>
      </c>
      <c r="V1734" s="105" t="e">
        <f aca="false">P1734*U1734</f>
        <v>#NAME?</v>
      </c>
      <c r="W1734" s="105" t="e">
        <f aca="false">IF(EXACT(O1734,Y1734),M1734,M1734*(1-'Расчет Прайс'!$D$10))</f>
        <v>#NAME?</v>
      </c>
      <c r="X1734" s="105" t="e">
        <f aca="false">P1734*W1734</f>
        <v>#NAME?</v>
      </c>
      <c r="Y1734" s="106" t="s">
        <v>101</v>
      </c>
      <c r="Z1734" s="107" t="n">
        <f aca="false">IF(EXACT(O1734;Y1734);Q1734;0)</f>
        <v>0</v>
      </c>
      <c r="AA1734" s="107" t="n">
        <f aca="false">IF(Z1734=0;Q1734;0)</f>
        <v>0</v>
      </c>
      <c r="AB1734" s="108" t="e">
        <f aca="false">IF(U1734=0;"";L1734/U1734-1)</f>
        <v>#NAME?</v>
      </c>
      <c r="AC1734" s="108" t="e">
        <f aca="false">IF(W1734=0;"";L1734/W1734-1)</f>
        <v>#NAME?</v>
      </c>
    </row>
    <row collapsed="false" customFormat="false" customHeight="true" hidden="false" ht="11.25" outlineLevel="0" r="1735"/>
    <row collapsed="false" customFormat="false" customHeight="true" hidden="false" ht="50.1" outlineLevel="0" r="1736">
      <c r="A1736" s="88" t="n">
        <v>271</v>
      </c>
      <c r="B1736" s="88" t="s">
        <v>1041</v>
      </c>
      <c r="C1736" s="89" t="s">
        <v>1042</v>
      </c>
      <c r="D1736" s="89" t="s">
        <v>93</v>
      </c>
      <c r="E1736" s="90" t="s">
        <v>93</v>
      </c>
      <c r="F1736" s="91" t="s">
        <v>1034</v>
      </c>
      <c r="G1736" s="92" t="s">
        <v>133</v>
      </c>
      <c r="H1736" s="93" t="s">
        <v>1035</v>
      </c>
      <c r="I1736" s="94" t="s">
        <v>1043</v>
      </c>
      <c r="J1736" s="95" t="s">
        <v>98</v>
      </c>
      <c r="K1736" s="96" t="s">
        <v>1039</v>
      </c>
      <c r="L1736" s="97" t="n">
        <v>900</v>
      </c>
      <c r="M1736" s="98" t="n">
        <v>500</v>
      </c>
      <c r="N1736" s="99" t="s">
        <v>1044</v>
      </c>
      <c r="O1736" s="100" t="s">
        <v>101</v>
      </c>
      <c r="P1736" s="101"/>
      <c r="Q1736" s="97" t="n">
        <f aca="false">P1736*M1736</f>
        <v>0</v>
      </c>
      <c r="R1736" s="102"/>
      <c r="S1736" s="103" t="n">
        <v>77</v>
      </c>
      <c r="T1736" s="104"/>
      <c r="U1736" s="105" t="n">
        <f aca="false">IF(EXACT(O1736,Y1736),M1736,M1736*(1-'Расчет ПРЕДЗАКАЗ'!$D$10))</f>
        <v>500</v>
      </c>
      <c r="V1736" s="105" t="n">
        <f aca="false">P1736*U1736</f>
        <v>0</v>
      </c>
      <c r="W1736" s="105" t="n">
        <f aca="false">IF(EXACT(O1736,Y1736),M1736,M1736*(1-'Расчет Прайс'!$D$10))</f>
        <v>500</v>
      </c>
      <c r="X1736" s="105" t="n">
        <f aca="false">P1736*W1736</f>
        <v>0</v>
      </c>
      <c r="Y1736" s="106" t="s">
        <v>101</v>
      </c>
      <c r="Z1736" s="107" t="n">
        <f aca="false">IF(EXACT(O1736;Y1736);Q1736;0)</f>
        <v>0</v>
      </c>
      <c r="AA1736" s="107" t="n">
        <f aca="false">IF(Z1736=0;Q1736;0)</f>
        <v>0</v>
      </c>
      <c r="AB1736" s="108" t="n">
        <f aca="false">IF(U1736=0,"",L1736/U1736-1)</f>
        <v>0.8</v>
      </c>
      <c r="AC1736" s="108" t="n">
        <f aca="false">IF(W1736=0,"",L1736/W1736-1)</f>
        <v>0.8</v>
      </c>
    </row>
    <row collapsed="false" customFormat="false" customHeight="true" hidden="false" ht="50.1" outlineLevel="0" r="1737">
      <c r="A1737" s="88"/>
      <c r="B1737" s="88"/>
      <c r="C1737" s="89"/>
      <c r="D1737" s="89"/>
      <c r="E1737" s="90"/>
      <c r="F1737" s="91"/>
      <c r="G1737" s="92"/>
      <c r="H1737" s="93"/>
      <c r="I1737" s="94"/>
      <c r="J1737" s="95"/>
      <c r="K1737" s="96"/>
      <c r="L1737" s="97"/>
      <c r="M1737" s="98"/>
      <c r="N1737" s="99"/>
      <c r="O1737" s="100"/>
      <c r="P1737" s="101"/>
      <c r="Q1737" s="97" t="n">
        <f aca="false">P1737*M1737</f>
        <v>0</v>
      </c>
      <c r="R1737" s="102"/>
      <c r="S1737" s="103"/>
      <c r="T1737" s="109"/>
      <c r="U1737" s="105" t="e">
        <f aca="false">IF(EXACT(O1737,Y1737),M1737,M1737*(1-'Расчет ПРЕДЗАКАЗ'!$D$10))</f>
        <v>#NAME?</v>
      </c>
      <c r="V1737" s="105" t="e">
        <f aca="false">P1737*U1737</f>
        <v>#NAME?</v>
      </c>
      <c r="W1737" s="105" t="e">
        <f aca="false">IF(EXACT(O1737,Y1737),M1737,M1737*(1-'Расчет Прайс'!$D$10))</f>
        <v>#NAME?</v>
      </c>
      <c r="X1737" s="105" t="e">
        <f aca="false">P1737*W1737</f>
        <v>#NAME?</v>
      </c>
      <c r="Y1737" s="106" t="s">
        <v>101</v>
      </c>
      <c r="Z1737" s="107" t="n">
        <f aca="false">IF(EXACT(O1737;Y1737);Q1737;0)</f>
        <v>0</v>
      </c>
      <c r="AA1737" s="107" t="n">
        <f aca="false">IF(Z1737=0;Q1737;0)</f>
        <v>0</v>
      </c>
      <c r="AB1737" s="108" t="e">
        <f aca="false">IF(U1737=0;"";L1737/U1737-1)</f>
        <v>#NAME?</v>
      </c>
      <c r="AC1737" s="108" t="e">
        <f aca="false">IF(W1737=0;"";L1737/W1737-1)</f>
        <v>#NAME?</v>
      </c>
    </row>
    <row collapsed="false" customFormat="false" customHeight="true" hidden="false" ht="50.1" outlineLevel="0" r="1738">
      <c r="A1738" s="88"/>
      <c r="B1738" s="88"/>
      <c r="C1738" s="89"/>
      <c r="D1738" s="89"/>
      <c r="E1738" s="90"/>
      <c r="F1738" s="91"/>
      <c r="G1738" s="92"/>
      <c r="H1738" s="93"/>
      <c r="I1738" s="94"/>
      <c r="J1738" s="95"/>
      <c r="K1738" s="96"/>
      <c r="L1738" s="97"/>
      <c r="M1738" s="98"/>
      <c r="N1738" s="99"/>
      <c r="O1738" s="100"/>
      <c r="P1738" s="101"/>
      <c r="Q1738" s="97" t="n">
        <f aca="false">P1738*M1738</f>
        <v>0</v>
      </c>
      <c r="R1738" s="102"/>
      <c r="S1738" s="103"/>
      <c r="T1738" s="109"/>
      <c r="U1738" s="105" t="e">
        <f aca="false">IF(EXACT(O1738,Y1738),M1738,M1738*(1-'Расчет ПРЕДЗАКАЗ'!$D$10))</f>
        <v>#NAME?</v>
      </c>
      <c r="V1738" s="105" t="e">
        <f aca="false">P1738*U1738</f>
        <v>#NAME?</v>
      </c>
      <c r="W1738" s="105" t="e">
        <f aca="false">IF(EXACT(O1738,Y1738),M1738,M1738*(1-'Расчет Прайс'!$D$10))</f>
        <v>#NAME?</v>
      </c>
      <c r="X1738" s="105" t="e">
        <f aca="false">P1738*W1738</f>
        <v>#NAME?</v>
      </c>
      <c r="Y1738" s="106" t="s">
        <v>101</v>
      </c>
      <c r="Z1738" s="107" t="n">
        <f aca="false">IF(EXACT(O1738;Y1738);Q1738;0)</f>
        <v>0</v>
      </c>
      <c r="AA1738" s="107" t="n">
        <f aca="false">IF(Z1738=0;Q1738;0)</f>
        <v>0</v>
      </c>
      <c r="AB1738" s="108" t="e">
        <f aca="false">IF(U1738=0;"";L1738/U1738-1)</f>
        <v>#NAME?</v>
      </c>
      <c r="AC1738" s="108" t="e">
        <f aca="false">IF(W1738=0;"";L1738/W1738-1)</f>
        <v>#NAME?</v>
      </c>
    </row>
    <row collapsed="false" customFormat="false" customHeight="true" hidden="false" ht="50.1" outlineLevel="0" r="1739">
      <c r="A1739" s="88"/>
      <c r="B1739" s="88"/>
      <c r="C1739" s="89"/>
      <c r="D1739" s="89"/>
      <c r="E1739" s="90"/>
      <c r="F1739" s="91"/>
      <c r="G1739" s="92"/>
      <c r="H1739" s="93"/>
      <c r="I1739" s="94"/>
      <c r="J1739" s="95"/>
      <c r="K1739" s="96"/>
      <c r="L1739" s="97"/>
      <c r="M1739" s="98"/>
      <c r="N1739" s="99"/>
      <c r="O1739" s="100"/>
      <c r="P1739" s="101"/>
      <c r="Q1739" s="97" t="n">
        <f aca="false">P1739*M1739</f>
        <v>0</v>
      </c>
      <c r="R1739" s="102"/>
      <c r="S1739" s="103"/>
      <c r="T1739" s="109"/>
      <c r="U1739" s="105" t="e">
        <f aca="false">IF(EXACT(O1739,Y1739),M1739,M1739*(1-'Расчет ПРЕДЗАКАЗ'!$D$10))</f>
        <v>#NAME?</v>
      </c>
      <c r="V1739" s="105" t="e">
        <f aca="false">P1739*U1739</f>
        <v>#NAME?</v>
      </c>
      <c r="W1739" s="105" t="e">
        <f aca="false">IF(EXACT(O1739,Y1739),M1739,M1739*(1-'Расчет Прайс'!$D$10))</f>
        <v>#NAME?</v>
      </c>
      <c r="X1739" s="105" t="e">
        <f aca="false">P1739*W1739</f>
        <v>#NAME?</v>
      </c>
      <c r="Y1739" s="106" t="s">
        <v>101</v>
      </c>
      <c r="Z1739" s="107" t="n">
        <f aca="false">IF(EXACT(O1739;Y1739);Q1739;0)</f>
        <v>0</v>
      </c>
      <c r="AA1739" s="107" t="n">
        <f aca="false">IF(Z1739=0;Q1739;0)</f>
        <v>0</v>
      </c>
      <c r="AB1739" s="108" t="e">
        <f aca="false">IF(U1739=0;"";L1739/U1739-1)</f>
        <v>#NAME?</v>
      </c>
      <c r="AC1739" s="108" t="e">
        <f aca="false">IF(W1739=0;"";L1739/W1739-1)</f>
        <v>#NAME?</v>
      </c>
    </row>
    <row collapsed="false" customFormat="false" customHeight="true" hidden="false" ht="50.1" outlineLevel="0" r="1740">
      <c r="A1740" s="88"/>
      <c r="B1740" s="88"/>
      <c r="C1740" s="89"/>
      <c r="D1740" s="89"/>
      <c r="E1740" s="90"/>
      <c r="F1740" s="91"/>
      <c r="G1740" s="92"/>
      <c r="H1740" s="93"/>
      <c r="I1740" s="94"/>
      <c r="J1740" s="95"/>
      <c r="K1740" s="96"/>
      <c r="L1740" s="97"/>
      <c r="M1740" s="98"/>
      <c r="N1740" s="99"/>
      <c r="O1740" s="100"/>
      <c r="P1740" s="101"/>
      <c r="Q1740" s="97" t="n">
        <f aca="false">P1740*M1740</f>
        <v>0</v>
      </c>
      <c r="R1740" s="102"/>
      <c r="S1740" s="103"/>
      <c r="T1740" s="109"/>
      <c r="U1740" s="105" t="e">
        <f aca="false">IF(EXACT(O1740,Y1740),M1740,M1740*(1-'Расчет ПРЕДЗАКАЗ'!$D$10))</f>
        <v>#NAME?</v>
      </c>
      <c r="V1740" s="105" t="e">
        <f aca="false">P1740*U1740</f>
        <v>#NAME?</v>
      </c>
      <c r="W1740" s="105" t="e">
        <f aca="false">IF(EXACT(O1740,Y1740),M1740,M1740*(1-'Расчет Прайс'!$D$10))</f>
        <v>#NAME?</v>
      </c>
      <c r="X1740" s="105" t="e">
        <f aca="false">P1740*W1740</f>
        <v>#NAME?</v>
      </c>
      <c r="Y1740" s="106" t="s">
        <v>101</v>
      </c>
      <c r="Z1740" s="107" t="n">
        <f aca="false">IF(EXACT(O1740;Y1740);Q1740;0)</f>
        <v>0</v>
      </c>
      <c r="AA1740" s="107" t="n">
        <f aca="false">IF(Z1740=0;Q1740;0)</f>
        <v>0</v>
      </c>
      <c r="AB1740" s="108" t="e">
        <f aca="false">IF(U1740=0;"";L1740/U1740-1)</f>
        <v>#NAME?</v>
      </c>
      <c r="AC1740" s="108" t="e">
        <f aca="false">IF(W1740=0;"";L1740/W1740-1)</f>
        <v>#NAME?</v>
      </c>
    </row>
    <row collapsed="false" customFormat="false" customHeight="true" hidden="false" ht="50.1" outlineLevel="0" r="1741">
      <c r="A1741" s="88"/>
      <c r="B1741" s="88"/>
      <c r="C1741" s="89"/>
      <c r="D1741" s="89"/>
      <c r="E1741" s="90"/>
      <c r="F1741" s="91"/>
      <c r="G1741" s="92"/>
      <c r="H1741" s="93"/>
      <c r="I1741" s="94"/>
      <c r="J1741" s="95"/>
      <c r="K1741" s="96"/>
      <c r="L1741" s="97"/>
      <c r="M1741" s="98"/>
      <c r="N1741" s="99"/>
      <c r="O1741" s="100"/>
      <c r="P1741" s="101"/>
      <c r="Q1741" s="97" t="n">
        <f aca="false">P1741*M1741</f>
        <v>0</v>
      </c>
      <c r="R1741" s="102"/>
      <c r="S1741" s="103"/>
      <c r="T1741" s="109"/>
      <c r="U1741" s="105" t="e">
        <f aca="false">IF(EXACT(O1741,Y1741),M1741,M1741*(1-'Расчет ПРЕДЗАКАЗ'!$D$10))</f>
        <v>#NAME?</v>
      </c>
      <c r="V1741" s="105" t="e">
        <f aca="false">P1741*U1741</f>
        <v>#NAME?</v>
      </c>
      <c r="W1741" s="105" t="e">
        <f aca="false">IF(EXACT(O1741,Y1741),M1741,M1741*(1-'Расчет Прайс'!$D$10))</f>
        <v>#NAME?</v>
      </c>
      <c r="X1741" s="105" t="e">
        <f aca="false">P1741*W1741</f>
        <v>#NAME?</v>
      </c>
      <c r="Y1741" s="106" t="s">
        <v>101</v>
      </c>
      <c r="Z1741" s="107" t="n">
        <f aca="false">IF(EXACT(O1741;Y1741);Q1741;0)</f>
        <v>0</v>
      </c>
      <c r="AA1741" s="107" t="n">
        <f aca="false">IF(Z1741=0;Q1741;0)</f>
        <v>0</v>
      </c>
      <c r="AB1741" s="108" t="e">
        <f aca="false">IF(U1741=0;"";L1741/U1741-1)</f>
        <v>#NAME?</v>
      </c>
      <c r="AC1741" s="108" t="e">
        <f aca="false">IF(W1741=0;"";L1741/W1741-1)</f>
        <v>#NAME?</v>
      </c>
    </row>
    <row collapsed="false" customFormat="false" customHeight="true" hidden="false" ht="50.1" outlineLevel="0" r="1742">
      <c r="A1742" s="88"/>
      <c r="B1742" s="88"/>
      <c r="C1742" s="89"/>
      <c r="D1742" s="89"/>
      <c r="E1742" s="90"/>
      <c r="F1742" s="91"/>
      <c r="G1742" s="92"/>
      <c r="H1742" s="93"/>
      <c r="I1742" s="94"/>
      <c r="J1742" s="95"/>
      <c r="K1742" s="96"/>
      <c r="L1742" s="97"/>
      <c r="M1742" s="98"/>
      <c r="N1742" s="99"/>
      <c r="O1742" s="100"/>
      <c r="P1742" s="101"/>
      <c r="Q1742" s="97" t="n">
        <f aca="false">P1742*M1742</f>
        <v>0</v>
      </c>
      <c r="R1742" s="102"/>
      <c r="S1742" s="103"/>
      <c r="T1742" s="109"/>
      <c r="U1742" s="105" t="e">
        <f aca="false">IF(EXACT(O1742,Y1742),M1742,M1742*(1-'Расчет ПРЕДЗАКАЗ'!$D$10))</f>
        <v>#NAME?</v>
      </c>
      <c r="V1742" s="105" t="e">
        <f aca="false">P1742*U1742</f>
        <v>#NAME?</v>
      </c>
      <c r="W1742" s="105" t="e">
        <f aca="false">IF(EXACT(O1742,Y1742),M1742,M1742*(1-'Расчет Прайс'!$D$10))</f>
        <v>#NAME?</v>
      </c>
      <c r="X1742" s="105" t="e">
        <f aca="false">P1742*W1742</f>
        <v>#NAME?</v>
      </c>
      <c r="Y1742" s="106" t="s">
        <v>101</v>
      </c>
      <c r="Z1742" s="107" t="n">
        <f aca="false">IF(EXACT(O1742;Y1742);Q1742;0)</f>
        <v>0</v>
      </c>
      <c r="AA1742" s="107" t="n">
        <f aca="false">IF(Z1742=0;Q1742;0)</f>
        <v>0</v>
      </c>
      <c r="AB1742" s="108" t="e">
        <f aca="false">IF(U1742=0;"";L1742/U1742-1)</f>
        <v>#NAME?</v>
      </c>
      <c r="AC1742" s="108" t="e">
        <f aca="false">IF(W1742=0;"";L1742/W1742-1)</f>
        <v>#NAME?</v>
      </c>
    </row>
    <row collapsed="false" customFormat="false" customHeight="true" hidden="false" ht="50.1" outlineLevel="0" r="1743">
      <c r="A1743" s="88"/>
      <c r="B1743" s="88"/>
      <c r="C1743" s="89"/>
      <c r="D1743" s="89"/>
      <c r="E1743" s="90"/>
      <c r="F1743" s="91"/>
      <c r="G1743" s="92"/>
      <c r="H1743" s="93"/>
      <c r="I1743" s="94"/>
      <c r="J1743" s="95"/>
      <c r="K1743" s="96"/>
      <c r="L1743" s="97"/>
      <c r="M1743" s="98"/>
      <c r="N1743" s="99"/>
      <c r="O1743" s="100"/>
      <c r="P1743" s="101"/>
      <c r="Q1743" s="97" t="n">
        <f aca="false">P1743*M1743</f>
        <v>0</v>
      </c>
      <c r="R1743" s="102"/>
      <c r="S1743" s="103"/>
      <c r="T1743" s="109"/>
      <c r="U1743" s="105" t="e">
        <f aca="false">IF(EXACT(O1743,Y1743),M1743,M1743*(1-'Расчет ПРЕДЗАКАЗ'!$D$10))</f>
        <v>#NAME?</v>
      </c>
      <c r="V1743" s="105" t="e">
        <f aca="false">P1743*U1743</f>
        <v>#NAME?</v>
      </c>
      <c r="W1743" s="105" t="e">
        <f aca="false">IF(EXACT(O1743,Y1743),M1743,M1743*(1-'Расчет Прайс'!$D$10))</f>
        <v>#NAME?</v>
      </c>
      <c r="X1743" s="105" t="e">
        <f aca="false">P1743*W1743</f>
        <v>#NAME?</v>
      </c>
      <c r="Y1743" s="106" t="s">
        <v>101</v>
      </c>
      <c r="Z1743" s="107" t="n">
        <f aca="false">IF(EXACT(O1743;Y1743);Q1743;0)</f>
        <v>0</v>
      </c>
      <c r="AA1743" s="107" t="n">
        <f aca="false">IF(Z1743=0;Q1743;0)</f>
        <v>0</v>
      </c>
      <c r="AB1743" s="108" t="e">
        <f aca="false">IF(U1743=0;"";L1743/U1743-1)</f>
        <v>#NAME?</v>
      </c>
      <c r="AC1743" s="108" t="e">
        <f aca="false">IF(W1743=0;"";L1743/W1743-1)</f>
        <v>#NAME?</v>
      </c>
    </row>
    <row collapsed="false" customFormat="false" customHeight="true" hidden="false" ht="50.1" outlineLevel="0" r="1744">
      <c r="A1744" s="88"/>
      <c r="B1744" s="88"/>
      <c r="C1744" s="89"/>
      <c r="D1744" s="89"/>
      <c r="E1744" s="90"/>
      <c r="F1744" s="91"/>
      <c r="G1744" s="92"/>
      <c r="H1744" s="93"/>
      <c r="I1744" s="94"/>
      <c r="J1744" s="95"/>
      <c r="K1744" s="96"/>
      <c r="L1744" s="97"/>
      <c r="M1744" s="98"/>
      <c r="N1744" s="99"/>
      <c r="O1744" s="100"/>
      <c r="P1744" s="101"/>
      <c r="Q1744" s="97" t="n">
        <f aca="false">P1744*M1744</f>
        <v>0</v>
      </c>
      <c r="R1744" s="102"/>
      <c r="S1744" s="103"/>
      <c r="T1744" s="109"/>
      <c r="U1744" s="105" t="e">
        <f aca="false">IF(EXACT(O1744,Y1744),M1744,M1744*(1-'Расчет ПРЕДЗАКАЗ'!$D$10))</f>
        <v>#NAME?</v>
      </c>
      <c r="V1744" s="105" t="e">
        <f aca="false">P1744*U1744</f>
        <v>#NAME?</v>
      </c>
      <c r="W1744" s="105" t="e">
        <f aca="false">IF(EXACT(O1744,Y1744),M1744,M1744*(1-'Расчет Прайс'!$D$10))</f>
        <v>#NAME?</v>
      </c>
      <c r="X1744" s="105" t="e">
        <f aca="false">P1744*W1744</f>
        <v>#NAME?</v>
      </c>
      <c r="Y1744" s="106" t="s">
        <v>101</v>
      </c>
      <c r="Z1744" s="107" t="n">
        <f aca="false">IF(EXACT(O1744;Y1744);Q1744;0)</f>
        <v>0</v>
      </c>
      <c r="AA1744" s="107" t="n">
        <f aca="false">IF(Z1744=0;Q1744;0)</f>
        <v>0</v>
      </c>
      <c r="AB1744" s="108" t="e">
        <f aca="false">IF(U1744=0;"";L1744/U1744-1)</f>
        <v>#NAME?</v>
      </c>
      <c r="AC1744" s="108" t="e">
        <f aca="false">IF(W1744=0;"";L1744/W1744-1)</f>
        <v>#NAME?</v>
      </c>
    </row>
    <row collapsed="false" customFormat="false" customHeight="true" hidden="false" ht="50.1" outlineLevel="0" r="1745">
      <c r="A1745" s="88"/>
      <c r="B1745" s="88"/>
      <c r="C1745" s="89"/>
      <c r="D1745" s="89"/>
      <c r="E1745" s="90"/>
      <c r="F1745" s="91"/>
      <c r="G1745" s="92"/>
      <c r="H1745" s="93"/>
      <c r="I1745" s="94"/>
      <c r="J1745" s="95"/>
      <c r="K1745" s="96"/>
      <c r="L1745" s="97"/>
      <c r="M1745" s="98"/>
      <c r="N1745" s="112"/>
      <c r="O1745" s="100"/>
      <c r="P1745" s="101"/>
      <c r="Q1745" s="97" t="n">
        <f aca="false">P1745*M1745</f>
        <v>0</v>
      </c>
      <c r="R1745" s="110"/>
      <c r="S1745" s="103"/>
      <c r="T1745" s="111"/>
      <c r="U1745" s="105" t="e">
        <f aca="false">IF(EXACT(O1745,Y1745),M1745,M1745*(1-'Расчет ПРЕДЗАКАЗ'!$D$10))</f>
        <v>#NAME?</v>
      </c>
      <c r="V1745" s="105" t="e">
        <f aca="false">P1745*U1745</f>
        <v>#NAME?</v>
      </c>
      <c r="W1745" s="105" t="e">
        <f aca="false">IF(EXACT(O1745,Y1745),M1745,M1745*(1-'Расчет Прайс'!$D$10))</f>
        <v>#NAME?</v>
      </c>
      <c r="X1745" s="105" t="e">
        <f aca="false">P1745*W1745</f>
        <v>#NAME?</v>
      </c>
      <c r="Y1745" s="106" t="s">
        <v>101</v>
      </c>
      <c r="Z1745" s="107" t="n">
        <f aca="false">IF(EXACT(O1745;Y1745);Q1745;0)</f>
        <v>0</v>
      </c>
      <c r="AA1745" s="107" t="n">
        <f aca="false">IF(Z1745=0;Q1745;0)</f>
        <v>0</v>
      </c>
      <c r="AB1745" s="108" t="e">
        <f aca="false">IF(U1745=0;"";L1745/U1745-1)</f>
        <v>#NAME?</v>
      </c>
      <c r="AC1745" s="108" t="e">
        <f aca="false">IF(W1745=0;"";L1745/W1745-1)</f>
        <v>#NAME?</v>
      </c>
    </row>
    <row collapsed="false" customFormat="false" customHeight="true" hidden="false" ht="50.1" outlineLevel="0" r="1746">
      <c r="A1746" s="88"/>
      <c r="B1746" s="88"/>
      <c r="C1746" s="89"/>
      <c r="D1746" s="89"/>
      <c r="E1746" s="90"/>
      <c r="F1746" s="91"/>
      <c r="G1746" s="92"/>
      <c r="H1746" s="93"/>
      <c r="I1746" s="94"/>
      <c r="J1746" s="95"/>
      <c r="K1746" s="96"/>
      <c r="L1746" s="97"/>
      <c r="M1746" s="98"/>
      <c r="N1746" s="112"/>
      <c r="O1746" s="100"/>
      <c r="P1746" s="101"/>
      <c r="Q1746" s="97" t="n">
        <f aca="false">P1746*M1746</f>
        <v>0</v>
      </c>
      <c r="R1746" s="110"/>
      <c r="S1746" s="103"/>
      <c r="T1746" s="111"/>
      <c r="U1746" s="105" t="e">
        <f aca="false">IF(EXACT(O1746,Y1746),M1746,M1746*(1-'Расчет ПРЕДЗАКАЗ'!$D$10))</f>
        <v>#NAME?</v>
      </c>
      <c r="V1746" s="105" t="e">
        <f aca="false">P1746*U1746</f>
        <v>#NAME?</v>
      </c>
      <c r="W1746" s="105" t="e">
        <f aca="false">IF(EXACT(O1746,Y1746),M1746,M1746*(1-'Расчет Прайс'!$D$10))</f>
        <v>#NAME?</v>
      </c>
      <c r="X1746" s="105" t="e">
        <f aca="false">P1746*W1746</f>
        <v>#NAME?</v>
      </c>
      <c r="Y1746" s="106" t="s">
        <v>101</v>
      </c>
      <c r="Z1746" s="107" t="n">
        <f aca="false">IF(EXACT(O1746;Y1746);Q1746;0)</f>
        <v>0</v>
      </c>
      <c r="AA1746" s="107" t="n">
        <f aca="false">IF(Z1746=0;Q1746;0)</f>
        <v>0</v>
      </c>
      <c r="AB1746" s="108" t="e">
        <f aca="false">IF(U1746=0;"";L1746/U1746-1)</f>
        <v>#NAME?</v>
      </c>
      <c r="AC1746" s="108" t="e">
        <f aca="false">IF(W1746=0;"";L1746/W1746-1)</f>
        <v>#NAME?</v>
      </c>
    </row>
    <row collapsed="false" customFormat="false" customHeight="true" hidden="false" ht="50.1" outlineLevel="0" r="1747">
      <c r="A1747" s="88"/>
      <c r="B1747" s="88"/>
      <c r="C1747" s="89"/>
      <c r="D1747" s="89"/>
      <c r="E1747" s="90"/>
      <c r="F1747" s="91"/>
      <c r="G1747" s="92"/>
      <c r="H1747" s="93"/>
      <c r="I1747" s="94"/>
      <c r="J1747" s="95"/>
      <c r="K1747" s="96"/>
      <c r="L1747" s="97"/>
      <c r="M1747" s="98"/>
      <c r="N1747" s="110"/>
      <c r="O1747" s="100"/>
      <c r="P1747" s="101"/>
      <c r="Q1747" s="97" t="n">
        <f aca="false">P1747*M1747</f>
        <v>0</v>
      </c>
      <c r="R1747" s="110"/>
      <c r="S1747" s="103"/>
      <c r="T1747" s="111"/>
      <c r="U1747" s="105" t="e">
        <f aca="false">IF(EXACT(O1747,Y1747),M1747,M1747*(1-'Расчет ПРЕДЗАКАЗ'!$D$10))</f>
        <v>#NAME?</v>
      </c>
      <c r="V1747" s="105" t="e">
        <f aca="false">P1747*U1747</f>
        <v>#NAME?</v>
      </c>
      <c r="W1747" s="105" t="e">
        <f aca="false">IF(EXACT(O1747,Y1747),M1747,M1747*(1-'Расчет Прайс'!$D$10))</f>
        <v>#NAME?</v>
      </c>
      <c r="X1747" s="105" t="e">
        <f aca="false">P1747*W1747</f>
        <v>#NAME?</v>
      </c>
      <c r="Y1747" s="106" t="s">
        <v>101</v>
      </c>
      <c r="Z1747" s="107" t="n">
        <f aca="false">IF(EXACT(O1747;Y1747);Q1747;0)</f>
        <v>0</v>
      </c>
      <c r="AA1747" s="107" t="n">
        <f aca="false">IF(Z1747=0;Q1747;0)</f>
        <v>0</v>
      </c>
      <c r="AB1747" s="108" t="e">
        <f aca="false">IF(U1747=0;"";L1747/U1747-1)</f>
        <v>#NAME?</v>
      </c>
      <c r="AC1747" s="108" t="e">
        <f aca="false">IF(W1747=0;"";L1747/W1747-1)</f>
        <v>#NAME?</v>
      </c>
    </row>
    <row collapsed="false" customFormat="false" customHeight="true" hidden="false" ht="50.1" outlineLevel="0" r="1748">
      <c r="A1748" s="88"/>
      <c r="B1748" s="88"/>
      <c r="C1748" s="89"/>
      <c r="D1748" s="89"/>
      <c r="E1748" s="90"/>
      <c r="F1748" s="91"/>
      <c r="G1748" s="92"/>
      <c r="H1748" s="93"/>
      <c r="I1748" s="94"/>
      <c r="J1748" s="95"/>
      <c r="K1748" s="96"/>
      <c r="L1748" s="97"/>
      <c r="M1748" s="98"/>
      <c r="N1748" s="110"/>
      <c r="O1748" s="100"/>
      <c r="P1748" s="101"/>
      <c r="Q1748" s="97" t="n">
        <f aca="false">P1748*M1748</f>
        <v>0</v>
      </c>
      <c r="R1748" s="110"/>
      <c r="S1748" s="103"/>
      <c r="T1748" s="111"/>
      <c r="U1748" s="105" t="e">
        <f aca="false">IF(EXACT(O1748,Y1748),M1748,M1748*(1-'Расчет ПРЕДЗАКАЗ'!$D$10))</f>
        <v>#NAME?</v>
      </c>
      <c r="V1748" s="105" t="e">
        <f aca="false">P1748*U1748</f>
        <v>#NAME?</v>
      </c>
      <c r="W1748" s="105" t="e">
        <f aca="false">IF(EXACT(O1748,Y1748),M1748,M1748*(1-'Расчет Прайс'!$D$10))</f>
        <v>#NAME?</v>
      </c>
      <c r="X1748" s="105" t="e">
        <f aca="false">P1748*W1748</f>
        <v>#NAME?</v>
      </c>
      <c r="Y1748" s="106" t="s">
        <v>101</v>
      </c>
      <c r="Z1748" s="107" t="n">
        <f aca="false">IF(EXACT(O1748;Y1748);Q1748;0)</f>
        <v>0</v>
      </c>
      <c r="AA1748" s="107" t="n">
        <f aca="false">IF(Z1748=0;Q1748;0)</f>
        <v>0</v>
      </c>
      <c r="AB1748" s="108" t="e">
        <f aca="false">IF(U1748=0;"";L1748/U1748-1)</f>
        <v>#NAME?</v>
      </c>
      <c r="AC1748" s="108" t="e">
        <f aca="false">IF(W1748=0;"";L1748/W1748-1)</f>
        <v>#NAME?</v>
      </c>
    </row>
    <row collapsed="false" customFormat="false" customHeight="true" hidden="false" ht="50.1" outlineLevel="0" r="1749">
      <c r="A1749" s="88"/>
      <c r="B1749" s="88"/>
      <c r="C1749" s="89"/>
      <c r="D1749" s="89"/>
      <c r="E1749" s="90"/>
      <c r="F1749" s="91"/>
      <c r="G1749" s="92"/>
      <c r="H1749" s="93"/>
      <c r="I1749" s="94"/>
      <c r="J1749" s="95"/>
      <c r="K1749" s="96"/>
      <c r="L1749" s="97"/>
      <c r="M1749" s="98"/>
      <c r="N1749" s="110"/>
      <c r="O1749" s="100"/>
      <c r="P1749" s="101"/>
      <c r="Q1749" s="97" t="n">
        <f aca="false">P1749*M1749</f>
        <v>0</v>
      </c>
      <c r="R1749" s="110"/>
      <c r="S1749" s="103"/>
      <c r="T1749" s="111"/>
      <c r="U1749" s="105" t="e">
        <f aca="false">IF(EXACT(O1749,Y1749),M1749,M1749*(1-'Расчет ПРЕДЗАКАЗ'!$D$10))</f>
        <v>#NAME?</v>
      </c>
      <c r="V1749" s="105" t="e">
        <f aca="false">P1749*U1749</f>
        <v>#NAME?</v>
      </c>
      <c r="W1749" s="105" t="e">
        <f aca="false">IF(EXACT(O1749,Y1749),M1749,M1749*(1-'Расчет Прайс'!$D$10))</f>
        <v>#NAME?</v>
      </c>
      <c r="X1749" s="105" t="e">
        <f aca="false">P1749*W1749</f>
        <v>#NAME?</v>
      </c>
      <c r="Y1749" s="106" t="s">
        <v>101</v>
      </c>
      <c r="Z1749" s="107" t="n">
        <f aca="false">IF(EXACT(O1749;Y1749);Q1749;0)</f>
        <v>0</v>
      </c>
      <c r="AA1749" s="107" t="n">
        <f aca="false">IF(Z1749=0;Q1749;0)</f>
        <v>0</v>
      </c>
      <c r="AB1749" s="108" t="e">
        <f aca="false">IF(U1749=0;"";L1749/U1749-1)</f>
        <v>#NAME?</v>
      </c>
      <c r="AC1749" s="108" t="e">
        <f aca="false">IF(W1749=0;"";L1749/W1749-1)</f>
        <v>#NAME?</v>
      </c>
    </row>
    <row collapsed="false" customFormat="false" customHeight="true" hidden="false" ht="50.1" outlineLevel="0" r="1750">
      <c r="A1750" s="88"/>
      <c r="B1750" s="88"/>
      <c r="C1750" s="89"/>
      <c r="D1750" s="89"/>
      <c r="E1750" s="90"/>
      <c r="F1750" s="91"/>
      <c r="G1750" s="92"/>
      <c r="H1750" s="93"/>
      <c r="I1750" s="94"/>
      <c r="J1750" s="95"/>
      <c r="K1750" s="96"/>
      <c r="L1750" s="97"/>
      <c r="M1750" s="98"/>
      <c r="N1750" s="110"/>
      <c r="O1750" s="100"/>
      <c r="P1750" s="101"/>
      <c r="Q1750" s="97" t="n">
        <f aca="false">P1750*M1750</f>
        <v>0</v>
      </c>
      <c r="R1750" s="110"/>
      <c r="S1750" s="103"/>
      <c r="T1750" s="111"/>
      <c r="U1750" s="105" t="e">
        <f aca="false">IF(EXACT(O1750,Y1750),M1750,M1750*(1-'Расчет ПРЕДЗАКАЗ'!$D$10))</f>
        <v>#NAME?</v>
      </c>
      <c r="V1750" s="105" t="e">
        <f aca="false">P1750*U1750</f>
        <v>#NAME?</v>
      </c>
      <c r="W1750" s="105" t="e">
        <f aca="false">IF(EXACT(O1750,Y1750),M1750,M1750*(1-'Расчет Прайс'!$D$10))</f>
        <v>#NAME?</v>
      </c>
      <c r="X1750" s="105" t="e">
        <f aca="false">P1750*W1750</f>
        <v>#NAME?</v>
      </c>
      <c r="Y1750" s="106" t="s">
        <v>101</v>
      </c>
      <c r="Z1750" s="107" t="n">
        <f aca="false">IF(EXACT(O1750;Y1750);Q1750;0)</f>
        <v>0</v>
      </c>
      <c r="AA1750" s="107" t="n">
        <f aca="false">IF(Z1750=0;Q1750;0)</f>
        <v>0</v>
      </c>
      <c r="AB1750" s="108" t="e">
        <f aca="false">IF(U1750=0;"";L1750/U1750-1)</f>
        <v>#NAME?</v>
      </c>
      <c r="AC1750" s="108" t="e">
        <f aca="false">IF(W1750=0;"";L1750/W1750-1)</f>
        <v>#NAME?</v>
      </c>
    </row>
    <row collapsed="false" customFormat="false" customHeight="true" hidden="false" ht="11.25" outlineLevel="0" r="1751"/>
    <row collapsed="false" customFormat="false" customHeight="true" hidden="false" ht="50.1" outlineLevel="0" r="1752">
      <c r="A1752" s="88" t="n">
        <v>272</v>
      </c>
      <c r="B1752" s="88" t="s">
        <v>1041</v>
      </c>
      <c r="C1752" s="89" t="s">
        <v>1045</v>
      </c>
      <c r="D1752" s="89" t="s">
        <v>93</v>
      </c>
      <c r="E1752" s="90" t="s">
        <v>93</v>
      </c>
      <c r="F1752" s="91" t="s">
        <v>1034</v>
      </c>
      <c r="G1752" s="92" t="s">
        <v>133</v>
      </c>
      <c r="H1752" s="93"/>
      <c r="I1752" s="94" t="s">
        <v>1036</v>
      </c>
      <c r="J1752" s="95" t="s">
        <v>98</v>
      </c>
      <c r="K1752" s="96" t="s">
        <v>1039</v>
      </c>
      <c r="L1752" s="97" t="n">
        <v>900</v>
      </c>
      <c r="M1752" s="98" t="n">
        <v>500</v>
      </c>
      <c r="N1752" s="99" t="s">
        <v>1046</v>
      </c>
      <c r="O1752" s="100" t="s">
        <v>101</v>
      </c>
      <c r="P1752" s="101"/>
      <c r="Q1752" s="97" t="n">
        <f aca="false">P1752*M1752</f>
        <v>0</v>
      </c>
      <c r="R1752" s="102"/>
      <c r="S1752" s="103" t="n">
        <v>19</v>
      </c>
      <c r="T1752" s="104"/>
      <c r="U1752" s="105" t="n">
        <f aca="false">IF(EXACT(O1752,Y1752),M1752,M1752*(1-'Расчет ПРЕДЗАКАЗ'!$D$10))</f>
        <v>500</v>
      </c>
      <c r="V1752" s="105" t="n">
        <f aca="false">P1752*U1752</f>
        <v>0</v>
      </c>
      <c r="W1752" s="105" t="n">
        <f aca="false">IF(EXACT(O1752,Y1752),M1752,M1752*(1-'Расчет Прайс'!$D$10))</f>
        <v>500</v>
      </c>
      <c r="X1752" s="105" t="n">
        <f aca="false">P1752*W1752</f>
        <v>0</v>
      </c>
      <c r="Y1752" s="106" t="s">
        <v>101</v>
      </c>
      <c r="Z1752" s="107" t="n">
        <f aca="false">IF(EXACT(O1752;Y1752);Q1752;0)</f>
        <v>0</v>
      </c>
      <c r="AA1752" s="107" t="n">
        <f aca="false">IF(Z1752=0;Q1752;0)</f>
        <v>0</v>
      </c>
      <c r="AB1752" s="108" t="n">
        <f aca="false">IF(U1752=0,"",L1752/U1752-1)</f>
        <v>0.8</v>
      </c>
      <c r="AC1752" s="108" t="n">
        <f aca="false">IF(W1752=0,"",L1752/W1752-1)</f>
        <v>0.8</v>
      </c>
    </row>
    <row collapsed="false" customFormat="false" customHeight="true" hidden="false" ht="50.1" outlineLevel="0" r="1753">
      <c r="A1753" s="88"/>
      <c r="B1753" s="88"/>
      <c r="C1753" s="89"/>
      <c r="D1753" s="89"/>
      <c r="E1753" s="90"/>
      <c r="F1753" s="91"/>
      <c r="G1753" s="92"/>
      <c r="H1753" s="93"/>
      <c r="I1753" s="94"/>
      <c r="J1753" s="95"/>
      <c r="K1753" s="96"/>
      <c r="L1753" s="97"/>
      <c r="M1753" s="98"/>
      <c r="N1753" s="99"/>
      <c r="O1753" s="100"/>
      <c r="P1753" s="101"/>
      <c r="Q1753" s="97" t="n">
        <f aca="false">P1753*M1753</f>
        <v>0</v>
      </c>
      <c r="R1753" s="102"/>
      <c r="S1753" s="103"/>
      <c r="T1753" s="109"/>
      <c r="U1753" s="105" t="e">
        <f aca="false">IF(EXACT(O1753,Y1753),M1753,M1753*(1-'Расчет ПРЕДЗАКАЗ'!$D$10))</f>
        <v>#NAME?</v>
      </c>
      <c r="V1753" s="105" t="e">
        <f aca="false">P1753*U1753</f>
        <v>#NAME?</v>
      </c>
      <c r="W1753" s="105" t="e">
        <f aca="false">IF(EXACT(O1753,Y1753),M1753,M1753*(1-'Расчет Прайс'!$D$10))</f>
        <v>#NAME?</v>
      </c>
      <c r="X1753" s="105" t="e">
        <f aca="false">P1753*W1753</f>
        <v>#NAME?</v>
      </c>
      <c r="Y1753" s="106" t="s">
        <v>101</v>
      </c>
      <c r="Z1753" s="107" t="n">
        <f aca="false">IF(EXACT(O1753;Y1753);Q1753;0)</f>
        <v>0</v>
      </c>
      <c r="AA1753" s="107" t="n">
        <f aca="false">IF(Z1753=0;Q1753;0)</f>
        <v>0</v>
      </c>
      <c r="AB1753" s="108" t="e">
        <f aca="false">IF(U1753=0;"";L1753/U1753-1)</f>
        <v>#NAME?</v>
      </c>
      <c r="AC1753" s="108" t="e">
        <f aca="false">IF(W1753=0;"";L1753/W1753-1)</f>
        <v>#NAME?</v>
      </c>
    </row>
    <row collapsed="false" customFormat="false" customHeight="true" hidden="false" ht="50.1" outlineLevel="0" r="1754">
      <c r="A1754" s="88"/>
      <c r="B1754" s="88"/>
      <c r="C1754" s="89"/>
      <c r="D1754" s="89"/>
      <c r="E1754" s="90"/>
      <c r="F1754" s="91"/>
      <c r="G1754" s="92"/>
      <c r="H1754" s="93"/>
      <c r="I1754" s="94"/>
      <c r="J1754" s="95"/>
      <c r="K1754" s="96"/>
      <c r="L1754" s="97"/>
      <c r="M1754" s="98"/>
      <c r="N1754" s="99"/>
      <c r="O1754" s="100"/>
      <c r="P1754" s="101"/>
      <c r="Q1754" s="97" t="n">
        <f aca="false">P1754*M1754</f>
        <v>0</v>
      </c>
      <c r="R1754" s="102"/>
      <c r="S1754" s="103"/>
      <c r="T1754" s="109"/>
      <c r="U1754" s="105" t="e">
        <f aca="false">IF(EXACT(O1754,Y1754),M1754,M1754*(1-'Расчет ПРЕДЗАКАЗ'!$D$10))</f>
        <v>#NAME?</v>
      </c>
      <c r="V1754" s="105" t="e">
        <f aca="false">P1754*U1754</f>
        <v>#NAME?</v>
      </c>
      <c r="W1754" s="105" t="e">
        <f aca="false">IF(EXACT(O1754,Y1754),M1754,M1754*(1-'Расчет Прайс'!$D$10))</f>
        <v>#NAME?</v>
      </c>
      <c r="X1754" s="105" t="e">
        <f aca="false">P1754*W1754</f>
        <v>#NAME?</v>
      </c>
      <c r="Y1754" s="106" t="s">
        <v>101</v>
      </c>
      <c r="Z1754" s="107" t="n">
        <f aca="false">IF(EXACT(O1754;Y1754);Q1754;0)</f>
        <v>0</v>
      </c>
      <c r="AA1754" s="107" t="n">
        <f aca="false">IF(Z1754=0;Q1754;0)</f>
        <v>0</v>
      </c>
      <c r="AB1754" s="108" t="e">
        <f aca="false">IF(U1754=0;"";L1754/U1754-1)</f>
        <v>#NAME?</v>
      </c>
      <c r="AC1754" s="108" t="e">
        <f aca="false">IF(W1754=0;"";L1754/W1754-1)</f>
        <v>#NAME?</v>
      </c>
    </row>
    <row collapsed="false" customFormat="false" customHeight="true" hidden="false" ht="50.1" outlineLevel="0" r="1755">
      <c r="A1755" s="88"/>
      <c r="B1755" s="88"/>
      <c r="C1755" s="89"/>
      <c r="D1755" s="89"/>
      <c r="E1755" s="90"/>
      <c r="F1755" s="91"/>
      <c r="G1755" s="92"/>
      <c r="H1755" s="93"/>
      <c r="I1755" s="94"/>
      <c r="J1755" s="95"/>
      <c r="K1755" s="96"/>
      <c r="L1755" s="97"/>
      <c r="M1755" s="98"/>
      <c r="N1755" s="99"/>
      <c r="O1755" s="100"/>
      <c r="P1755" s="101"/>
      <c r="Q1755" s="97" t="n">
        <f aca="false">P1755*M1755</f>
        <v>0</v>
      </c>
      <c r="R1755" s="102"/>
      <c r="S1755" s="103"/>
      <c r="T1755" s="109"/>
      <c r="U1755" s="105" t="e">
        <f aca="false">IF(EXACT(O1755,Y1755),M1755,M1755*(1-'Расчет ПРЕДЗАКАЗ'!$D$10))</f>
        <v>#NAME?</v>
      </c>
      <c r="V1755" s="105" t="e">
        <f aca="false">P1755*U1755</f>
        <v>#NAME?</v>
      </c>
      <c r="W1755" s="105" t="e">
        <f aca="false">IF(EXACT(O1755,Y1755),M1755,M1755*(1-'Расчет Прайс'!$D$10))</f>
        <v>#NAME?</v>
      </c>
      <c r="X1755" s="105" t="e">
        <f aca="false">P1755*W1755</f>
        <v>#NAME?</v>
      </c>
      <c r="Y1755" s="106" t="s">
        <v>101</v>
      </c>
      <c r="Z1755" s="107" t="n">
        <f aca="false">IF(EXACT(O1755;Y1755);Q1755;0)</f>
        <v>0</v>
      </c>
      <c r="AA1755" s="107" t="n">
        <f aca="false">IF(Z1755=0;Q1755;0)</f>
        <v>0</v>
      </c>
      <c r="AB1755" s="108" t="e">
        <f aca="false">IF(U1755=0;"";L1755/U1755-1)</f>
        <v>#NAME?</v>
      </c>
      <c r="AC1755" s="108" t="e">
        <f aca="false">IF(W1755=0;"";L1755/W1755-1)</f>
        <v>#NAME?</v>
      </c>
    </row>
    <row collapsed="false" customFormat="false" customHeight="true" hidden="false" ht="50.1" outlineLevel="0" r="1756">
      <c r="A1756" s="88"/>
      <c r="B1756" s="88"/>
      <c r="C1756" s="89"/>
      <c r="D1756" s="89"/>
      <c r="E1756" s="90"/>
      <c r="F1756" s="91"/>
      <c r="G1756" s="92"/>
      <c r="H1756" s="93"/>
      <c r="I1756" s="94"/>
      <c r="J1756" s="95"/>
      <c r="K1756" s="96"/>
      <c r="L1756" s="97"/>
      <c r="M1756" s="98"/>
      <c r="N1756" s="99"/>
      <c r="O1756" s="100"/>
      <c r="P1756" s="101"/>
      <c r="Q1756" s="97" t="n">
        <f aca="false">P1756*M1756</f>
        <v>0</v>
      </c>
      <c r="R1756" s="102"/>
      <c r="S1756" s="103"/>
      <c r="T1756" s="109"/>
      <c r="U1756" s="105" t="e">
        <f aca="false">IF(EXACT(O1756,Y1756),M1756,M1756*(1-'Расчет ПРЕДЗАКАЗ'!$D$10))</f>
        <v>#NAME?</v>
      </c>
      <c r="V1756" s="105" t="e">
        <f aca="false">P1756*U1756</f>
        <v>#NAME?</v>
      </c>
      <c r="W1756" s="105" t="e">
        <f aca="false">IF(EXACT(O1756,Y1756),M1756,M1756*(1-'Расчет Прайс'!$D$10))</f>
        <v>#NAME?</v>
      </c>
      <c r="X1756" s="105" t="e">
        <f aca="false">P1756*W1756</f>
        <v>#NAME?</v>
      </c>
      <c r="Y1756" s="106" t="s">
        <v>101</v>
      </c>
      <c r="Z1756" s="107" t="n">
        <f aca="false">IF(EXACT(O1756;Y1756);Q1756;0)</f>
        <v>0</v>
      </c>
      <c r="AA1756" s="107" t="n">
        <f aca="false">IF(Z1756=0;Q1756;0)</f>
        <v>0</v>
      </c>
      <c r="AB1756" s="108" t="e">
        <f aca="false">IF(U1756=0;"";L1756/U1756-1)</f>
        <v>#NAME?</v>
      </c>
      <c r="AC1756" s="108" t="e">
        <f aca="false">IF(W1756=0;"";L1756/W1756-1)</f>
        <v>#NAME?</v>
      </c>
    </row>
    <row collapsed="false" customFormat="false" customHeight="true" hidden="false" ht="50.1" outlineLevel="0" r="1757">
      <c r="A1757" s="88"/>
      <c r="B1757" s="88"/>
      <c r="C1757" s="89"/>
      <c r="D1757" s="89"/>
      <c r="E1757" s="90"/>
      <c r="F1757" s="91"/>
      <c r="G1757" s="92"/>
      <c r="H1757" s="93"/>
      <c r="I1757" s="94"/>
      <c r="J1757" s="95"/>
      <c r="K1757" s="96"/>
      <c r="L1757" s="97"/>
      <c r="M1757" s="98"/>
      <c r="N1757" s="99"/>
      <c r="O1757" s="100"/>
      <c r="P1757" s="101"/>
      <c r="Q1757" s="97" t="n">
        <f aca="false">P1757*M1757</f>
        <v>0</v>
      </c>
      <c r="R1757" s="102"/>
      <c r="S1757" s="103"/>
      <c r="T1757" s="109"/>
      <c r="U1757" s="105" t="e">
        <f aca="false">IF(EXACT(O1757,Y1757),M1757,M1757*(1-'Расчет ПРЕДЗАКАЗ'!$D$10))</f>
        <v>#NAME?</v>
      </c>
      <c r="V1757" s="105" t="e">
        <f aca="false">P1757*U1757</f>
        <v>#NAME?</v>
      </c>
      <c r="W1757" s="105" t="e">
        <f aca="false">IF(EXACT(O1757,Y1757),M1757,M1757*(1-'Расчет Прайс'!$D$10))</f>
        <v>#NAME?</v>
      </c>
      <c r="X1757" s="105" t="e">
        <f aca="false">P1757*W1757</f>
        <v>#NAME?</v>
      </c>
      <c r="Y1757" s="106" t="s">
        <v>101</v>
      </c>
      <c r="Z1757" s="107" t="n">
        <f aca="false">IF(EXACT(O1757;Y1757);Q1757;0)</f>
        <v>0</v>
      </c>
      <c r="AA1757" s="107" t="n">
        <f aca="false">IF(Z1757=0;Q1757;0)</f>
        <v>0</v>
      </c>
      <c r="AB1757" s="108" t="e">
        <f aca="false">IF(U1757=0;"";L1757/U1757-1)</f>
        <v>#NAME?</v>
      </c>
      <c r="AC1757" s="108" t="e">
        <f aca="false">IF(W1757=0;"";L1757/W1757-1)</f>
        <v>#NAME?</v>
      </c>
    </row>
    <row collapsed="false" customFormat="false" customHeight="true" hidden="false" ht="50.1" outlineLevel="0" r="1758">
      <c r="A1758" s="88"/>
      <c r="B1758" s="88"/>
      <c r="C1758" s="89"/>
      <c r="D1758" s="89"/>
      <c r="E1758" s="90"/>
      <c r="F1758" s="91"/>
      <c r="G1758" s="92"/>
      <c r="H1758" s="93"/>
      <c r="I1758" s="94"/>
      <c r="J1758" s="95"/>
      <c r="K1758" s="96"/>
      <c r="L1758" s="97"/>
      <c r="M1758" s="98"/>
      <c r="N1758" s="99"/>
      <c r="O1758" s="100"/>
      <c r="P1758" s="101"/>
      <c r="Q1758" s="97" t="n">
        <f aca="false">P1758*M1758</f>
        <v>0</v>
      </c>
      <c r="R1758" s="102"/>
      <c r="S1758" s="103"/>
      <c r="T1758" s="109"/>
      <c r="U1758" s="105" t="e">
        <f aca="false">IF(EXACT(O1758,Y1758),M1758,M1758*(1-'Расчет ПРЕДЗАКАЗ'!$D$10))</f>
        <v>#NAME?</v>
      </c>
      <c r="V1758" s="105" t="e">
        <f aca="false">P1758*U1758</f>
        <v>#NAME?</v>
      </c>
      <c r="W1758" s="105" t="e">
        <f aca="false">IF(EXACT(O1758,Y1758),M1758,M1758*(1-'Расчет Прайс'!$D$10))</f>
        <v>#NAME?</v>
      </c>
      <c r="X1758" s="105" t="e">
        <f aca="false">P1758*W1758</f>
        <v>#NAME?</v>
      </c>
      <c r="Y1758" s="106" t="s">
        <v>101</v>
      </c>
      <c r="Z1758" s="107" t="n">
        <f aca="false">IF(EXACT(O1758;Y1758);Q1758;0)</f>
        <v>0</v>
      </c>
      <c r="AA1758" s="107" t="n">
        <f aca="false">IF(Z1758=0;Q1758;0)</f>
        <v>0</v>
      </c>
      <c r="AB1758" s="108" t="e">
        <f aca="false">IF(U1758=0;"";L1758/U1758-1)</f>
        <v>#NAME?</v>
      </c>
      <c r="AC1758" s="108" t="e">
        <f aca="false">IF(W1758=0;"";L1758/W1758-1)</f>
        <v>#NAME?</v>
      </c>
    </row>
    <row collapsed="false" customFormat="false" customHeight="true" hidden="false" ht="50.1" outlineLevel="0" r="1759">
      <c r="A1759" s="88"/>
      <c r="B1759" s="88"/>
      <c r="C1759" s="89"/>
      <c r="D1759" s="89"/>
      <c r="E1759" s="90"/>
      <c r="F1759" s="91"/>
      <c r="G1759" s="92"/>
      <c r="H1759" s="93"/>
      <c r="I1759" s="94"/>
      <c r="J1759" s="95"/>
      <c r="K1759" s="96"/>
      <c r="L1759" s="97"/>
      <c r="M1759" s="98"/>
      <c r="N1759" s="99"/>
      <c r="O1759" s="100"/>
      <c r="P1759" s="101"/>
      <c r="Q1759" s="97" t="n">
        <f aca="false">P1759*M1759</f>
        <v>0</v>
      </c>
      <c r="R1759" s="102"/>
      <c r="S1759" s="103"/>
      <c r="T1759" s="109"/>
      <c r="U1759" s="105" t="e">
        <f aca="false">IF(EXACT(O1759,Y1759),M1759,M1759*(1-'Расчет ПРЕДЗАКАЗ'!$D$10))</f>
        <v>#NAME?</v>
      </c>
      <c r="V1759" s="105" t="e">
        <f aca="false">P1759*U1759</f>
        <v>#NAME?</v>
      </c>
      <c r="W1759" s="105" t="e">
        <f aca="false">IF(EXACT(O1759,Y1759),M1759,M1759*(1-'Расчет Прайс'!$D$10))</f>
        <v>#NAME?</v>
      </c>
      <c r="X1759" s="105" t="e">
        <f aca="false">P1759*W1759</f>
        <v>#NAME?</v>
      </c>
      <c r="Y1759" s="106" t="s">
        <v>101</v>
      </c>
      <c r="Z1759" s="107" t="n">
        <f aca="false">IF(EXACT(O1759;Y1759);Q1759;0)</f>
        <v>0</v>
      </c>
      <c r="AA1759" s="107" t="n">
        <f aca="false">IF(Z1759=0;Q1759;0)</f>
        <v>0</v>
      </c>
      <c r="AB1759" s="108" t="e">
        <f aca="false">IF(U1759=0;"";L1759/U1759-1)</f>
        <v>#NAME?</v>
      </c>
      <c r="AC1759" s="108" t="e">
        <f aca="false">IF(W1759=0;"";L1759/W1759-1)</f>
        <v>#NAME?</v>
      </c>
    </row>
    <row collapsed="false" customFormat="false" customHeight="true" hidden="false" ht="50.1" outlineLevel="0" r="1760">
      <c r="A1760" s="88"/>
      <c r="B1760" s="88"/>
      <c r="C1760" s="89"/>
      <c r="D1760" s="89"/>
      <c r="E1760" s="90"/>
      <c r="F1760" s="91"/>
      <c r="G1760" s="92"/>
      <c r="H1760" s="93"/>
      <c r="I1760" s="94"/>
      <c r="J1760" s="95"/>
      <c r="K1760" s="96"/>
      <c r="L1760" s="97"/>
      <c r="M1760" s="98"/>
      <c r="N1760" s="99"/>
      <c r="O1760" s="100"/>
      <c r="P1760" s="101"/>
      <c r="Q1760" s="97" t="n">
        <f aca="false">P1760*M1760</f>
        <v>0</v>
      </c>
      <c r="R1760" s="102"/>
      <c r="S1760" s="103"/>
      <c r="T1760" s="109"/>
      <c r="U1760" s="105" t="e">
        <f aca="false">IF(EXACT(O1760,Y1760),M1760,M1760*(1-'Расчет ПРЕДЗАКАЗ'!$D$10))</f>
        <v>#NAME?</v>
      </c>
      <c r="V1760" s="105" t="e">
        <f aca="false">P1760*U1760</f>
        <v>#NAME?</v>
      </c>
      <c r="W1760" s="105" t="e">
        <f aca="false">IF(EXACT(O1760,Y1760),M1760,M1760*(1-'Расчет Прайс'!$D$10))</f>
        <v>#NAME?</v>
      </c>
      <c r="X1760" s="105" t="e">
        <f aca="false">P1760*W1760</f>
        <v>#NAME?</v>
      </c>
      <c r="Y1760" s="106" t="s">
        <v>101</v>
      </c>
      <c r="Z1760" s="107" t="n">
        <f aca="false">IF(EXACT(O1760;Y1760);Q1760;0)</f>
        <v>0</v>
      </c>
      <c r="AA1760" s="107" t="n">
        <f aca="false">IF(Z1760=0;Q1760;0)</f>
        <v>0</v>
      </c>
      <c r="AB1760" s="108" t="e">
        <f aca="false">IF(U1760=0;"";L1760/U1760-1)</f>
        <v>#NAME?</v>
      </c>
      <c r="AC1760" s="108" t="e">
        <f aca="false">IF(W1760=0;"";L1760/W1760-1)</f>
        <v>#NAME?</v>
      </c>
    </row>
    <row collapsed="false" customFormat="false" customHeight="true" hidden="false" ht="50.1" outlineLevel="0" r="1761">
      <c r="A1761" s="88"/>
      <c r="B1761" s="88"/>
      <c r="C1761" s="89"/>
      <c r="D1761" s="89"/>
      <c r="E1761" s="90"/>
      <c r="F1761" s="91"/>
      <c r="G1761" s="92"/>
      <c r="H1761" s="93"/>
      <c r="I1761" s="94"/>
      <c r="J1761" s="95"/>
      <c r="K1761" s="96"/>
      <c r="L1761" s="97"/>
      <c r="M1761" s="98"/>
      <c r="N1761" s="112"/>
      <c r="O1761" s="100"/>
      <c r="P1761" s="101"/>
      <c r="Q1761" s="97" t="n">
        <f aca="false">P1761*M1761</f>
        <v>0</v>
      </c>
      <c r="R1761" s="110"/>
      <c r="S1761" s="103"/>
      <c r="T1761" s="111"/>
      <c r="U1761" s="105" t="e">
        <f aca="false">IF(EXACT(O1761,Y1761),M1761,M1761*(1-'Расчет ПРЕДЗАКАЗ'!$D$10))</f>
        <v>#NAME?</v>
      </c>
      <c r="V1761" s="105" t="e">
        <f aca="false">P1761*U1761</f>
        <v>#NAME?</v>
      </c>
      <c r="W1761" s="105" t="e">
        <f aca="false">IF(EXACT(O1761,Y1761),M1761,M1761*(1-'Расчет Прайс'!$D$10))</f>
        <v>#NAME?</v>
      </c>
      <c r="X1761" s="105" t="e">
        <f aca="false">P1761*W1761</f>
        <v>#NAME?</v>
      </c>
      <c r="Y1761" s="106" t="s">
        <v>101</v>
      </c>
      <c r="Z1761" s="107" t="n">
        <f aca="false">IF(EXACT(O1761;Y1761);Q1761;0)</f>
        <v>0</v>
      </c>
      <c r="AA1761" s="107" t="n">
        <f aca="false">IF(Z1761=0;Q1761;0)</f>
        <v>0</v>
      </c>
      <c r="AB1761" s="108" t="e">
        <f aca="false">IF(U1761=0;"";L1761/U1761-1)</f>
        <v>#NAME?</v>
      </c>
      <c r="AC1761" s="108" t="e">
        <f aca="false">IF(W1761=0;"";L1761/W1761-1)</f>
        <v>#NAME?</v>
      </c>
    </row>
    <row collapsed="false" customFormat="false" customHeight="true" hidden="false" ht="50.1" outlineLevel="0" r="1762">
      <c r="A1762" s="88"/>
      <c r="B1762" s="88"/>
      <c r="C1762" s="89"/>
      <c r="D1762" s="89"/>
      <c r="E1762" s="90"/>
      <c r="F1762" s="91"/>
      <c r="G1762" s="92"/>
      <c r="H1762" s="93"/>
      <c r="I1762" s="94"/>
      <c r="J1762" s="95"/>
      <c r="K1762" s="96"/>
      <c r="L1762" s="97"/>
      <c r="M1762" s="98"/>
      <c r="N1762" s="112"/>
      <c r="O1762" s="100"/>
      <c r="P1762" s="101"/>
      <c r="Q1762" s="97" t="n">
        <f aca="false">P1762*M1762</f>
        <v>0</v>
      </c>
      <c r="R1762" s="110"/>
      <c r="S1762" s="103"/>
      <c r="T1762" s="111"/>
      <c r="U1762" s="105" t="e">
        <f aca="false">IF(EXACT(O1762,Y1762),M1762,M1762*(1-'Расчет ПРЕДЗАКАЗ'!$D$10))</f>
        <v>#NAME?</v>
      </c>
      <c r="V1762" s="105" t="e">
        <f aca="false">P1762*U1762</f>
        <v>#NAME?</v>
      </c>
      <c r="W1762" s="105" t="e">
        <f aca="false">IF(EXACT(O1762,Y1762),M1762,M1762*(1-'Расчет Прайс'!$D$10))</f>
        <v>#NAME?</v>
      </c>
      <c r="X1762" s="105" t="e">
        <f aca="false">P1762*W1762</f>
        <v>#NAME?</v>
      </c>
      <c r="Y1762" s="106" t="s">
        <v>101</v>
      </c>
      <c r="Z1762" s="107" t="n">
        <f aca="false">IF(EXACT(O1762;Y1762);Q1762;0)</f>
        <v>0</v>
      </c>
      <c r="AA1762" s="107" t="n">
        <f aca="false">IF(Z1762=0;Q1762;0)</f>
        <v>0</v>
      </c>
      <c r="AB1762" s="108" t="e">
        <f aca="false">IF(U1762=0;"";L1762/U1762-1)</f>
        <v>#NAME?</v>
      </c>
      <c r="AC1762" s="108" t="e">
        <f aca="false">IF(W1762=0;"";L1762/W1762-1)</f>
        <v>#NAME?</v>
      </c>
    </row>
    <row collapsed="false" customFormat="false" customHeight="true" hidden="false" ht="50.1" outlineLevel="0" r="1763">
      <c r="A1763" s="88"/>
      <c r="B1763" s="88"/>
      <c r="C1763" s="89"/>
      <c r="D1763" s="89"/>
      <c r="E1763" s="90"/>
      <c r="F1763" s="91"/>
      <c r="G1763" s="92"/>
      <c r="H1763" s="93"/>
      <c r="I1763" s="94"/>
      <c r="J1763" s="95"/>
      <c r="K1763" s="96"/>
      <c r="L1763" s="97"/>
      <c r="M1763" s="98"/>
      <c r="N1763" s="110"/>
      <c r="O1763" s="100"/>
      <c r="P1763" s="101"/>
      <c r="Q1763" s="97" t="n">
        <f aca="false">P1763*M1763</f>
        <v>0</v>
      </c>
      <c r="R1763" s="110"/>
      <c r="S1763" s="103"/>
      <c r="T1763" s="111"/>
      <c r="U1763" s="105" t="e">
        <f aca="false">IF(EXACT(O1763,Y1763),M1763,M1763*(1-'Расчет ПРЕДЗАКАЗ'!$D$10))</f>
        <v>#NAME?</v>
      </c>
      <c r="V1763" s="105" t="e">
        <f aca="false">P1763*U1763</f>
        <v>#NAME?</v>
      </c>
      <c r="W1763" s="105" t="e">
        <f aca="false">IF(EXACT(O1763,Y1763),M1763,M1763*(1-'Расчет Прайс'!$D$10))</f>
        <v>#NAME?</v>
      </c>
      <c r="X1763" s="105" t="e">
        <f aca="false">P1763*W1763</f>
        <v>#NAME?</v>
      </c>
      <c r="Y1763" s="106" t="s">
        <v>101</v>
      </c>
      <c r="Z1763" s="107" t="n">
        <f aca="false">IF(EXACT(O1763;Y1763);Q1763;0)</f>
        <v>0</v>
      </c>
      <c r="AA1763" s="107" t="n">
        <f aca="false">IF(Z1763=0;Q1763;0)</f>
        <v>0</v>
      </c>
      <c r="AB1763" s="108" t="e">
        <f aca="false">IF(U1763=0;"";L1763/U1763-1)</f>
        <v>#NAME?</v>
      </c>
      <c r="AC1763" s="108" t="e">
        <f aca="false">IF(W1763=0;"";L1763/W1763-1)</f>
        <v>#NAME?</v>
      </c>
    </row>
    <row collapsed="false" customFormat="false" customHeight="true" hidden="false" ht="50.1" outlineLevel="0" r="1764">
      <c r="A1764" s="88"/>
      <c r="B1764" s="88"/>
      <c r="C1764" s="89"/>
      <c r="D1764" s="89"/>
      <c r="E1764" s="90"/>
      <c r="F1764" s="91"/>
      <c r="G1764" s="92"/>
      <c r="H1764" s="93"/>
      <c r="I1764" s="94"/>
      <c r="J1764" s="95"/>
      <c r="K1764" s="96"/>
      <c r="L1764" s="97"/>
      <c r="M1764" s="98"/>
      <c r="N1764" s="110"/>
      <c r="O1764" s="100"/>
      <c r="P1764" s="101"/>
      <c r="Q1764" s="97" t="n">
        <f aca="false">P1764*M1764</f>
        <v>0</v>
      </c>
      <c r="R1764" s="110"/>
      <c r="S1764" s="103"/>
      <c r="T1764" s="111"/>
      <c r="U1764" s="105" t="e">
        <f aca="false">IF(EXACT(O1764,Y1764),M1764,M1764*(1-'Расчет ПРЕДЗАКАЗ'!$D$10))</f>
        <v>#NAME?</v>
      </c>
      <c r="V1764" s="105" t="e">
        <f aca="false">P1764*U1764</f>
        <v>#NAME?</v>
      </c>
      <c r="W1764" s="105" t="e">
        <f aca="false">IF(EXACT(O1764,Y1764),M1764,M1764*(1-'Расчет Прайс'!$D$10))</f>
        <v>#NAME?</v>
      </c>
      <c r="X1764" s="105" t="e">
        <f aca="false">P1764*W1764</f>
        <v>#NAME?</v>
      </c>
      <c r="Y1764" s="106" t="s">
        <v>101</v>
      </c>
      <c r="Z1764" s="107" t="n">
        <f aca="false">IF(EXACT(O1764;Y1764);Q1764;0)</f>
        <v>0</v>
      </c>
      <c r="AA1764" s="107" t="n">
        <f aca="false">IF(Z1764=0;Q1764;0)</f>
        <v>0</v>
      </c>
      <c r="AB1764" s="108" t="e">
        <f aca="false">IF(U1764=0;"";L1764/U1764-1)</f>
        <v>#NAME?</v>
      </c>
      <c r="AC1764" s="108" t="e">
        <f aca="false">IF(W1764=0;"";L1764/W1764-1)</f>
        <v>#NAME?</v>
      </c>
    </row>
    <row collapsed="false" customFormat="false" customHeight="true" hidden="false" ht="50.1" outlineLevel="0" r="1765">
      <c r="A1765" s="88"/>
      <c r="B1765" s="88"/>
      <c r="C1765" s="89"/>
      <c r="D1765" s="89"/>
      <c r="E1765" s="90"/>
      <c r="F1765" s="91"/>
      <c r="G1765" s="92"/>
      <c r="H1765" s="93"/>
      <c r="I1765" s="94"/>
      <c r="J1765" s="95"/>
      <c r="K1765" s="96"/>
      <c r="L1765" s="97"/>
      <c r="M1765" s="98"/>
      <c r="N1765" s="110"/>
      <c r="O1765" s="100"/>
      <c r="P1765" s="101"/>
      <c r="Q1765" s="97" t="n">
        <f aca="false">P1765*M1765</f>
        <v>0</v>
      </c>
      <c r="R1765" s="110"/>
      <c r="S1765" s="103"/>
      <c r="T1765" s="111"/>
      <c r="U1765" s="105" t="e">
        <f aca="false">IF(EXACT(O1765,Y1765),M1765,M1765*(1-'Расчет ПРЕДЗАКАЗ'!$D$10))</f>
        <v>#NAME?</v>
      </c>
      <c r="V1765" s="105" t="e">
        <f aca="false">P1765*U1765</f>
        <v>#NAME?</v>
      </c>
      <c r="W1765" s="105" t="e">
        <f aca="false">IF(EXACT(O1765,Y1765),M1765,M1765*(1-'Расчет Прайс'!$D$10))</f>
        <v>#NAME?</v>
      </c>
      <c r="X1765" s="105" t="e">
        <f aca="false">P1765*W1765</f>
        <v>#NAME?</v>
      </c>
      <c r="Y1765" s="106" t="s">
        <v>101</v>
      </c>
      <c r="Z1765" s="107" t="n">
        <f aca="false">IF(EXACT(O1765;Y1765);Q1765;0)</f>
        <v>0</v>
      </c>
      <c r="AA1765" s="107" t="n">
        <f aca="false">IF(Z1765=0;Q1765;0)</f>
        <v>0</v>
      </c>
      <c r="AB1765" s="108" t="e">
        <f aca="false">IF(U1765=0;"";L1765/U1765-1)</f>
        <v>#NAME?</v>
      </c>
      <c r="AC1765" s="108" t="e">
        <f aca="false">IF(W1765=0;"";L1765/W1765-1)</f>
        <v>#NAME?</v>
      </c>
    </row>
    <row collapsed="false" customFormat="false" customHeight="true" hidden="false" ht="50.1" outlineLevel="0" r="1766">
      <c r="A1766" s="88"/>
      <c r="B1766" s="88"/>
      <c r="C1766" s="89"/>
      <c r="D1766" s="89"/>
      <c r="E1766" s="90"/>
      <c r="F1766" s="91"/>
      <c r="G1766" s="92"/>
      <c r="H1766" s="93"/>
      <c r="I1766" s="94"/>
      <c r="J1766" s="95"/>
      <c r="K1766" s="96"/>
      <c r="L1766" s="97"/>
      <c r="M1766" s="98"/>
      <c r="N1766" s="110"/>
      <c r="O1766" s="100"/>
      <c r="P1766" s="101"/>
      <c r="Q1766" s="97" t="n">
        <f aca="false">P1766*M1766</f>
        <v>0</v>
      </c>
      <c r="R1766" s="110"/>
      <c r="S1766" s="103"/>
      <c r="T1766" s="111"/>
      <c r="U1766" s="105" t="e">
        <f aca="false">IF(EXACT(O1766,Y1766),M1766,M1766*(1-'Расчет ПРЕДЗАКАЗ'!$D$10))</f>
        <v>#NAME?</v>
      </c>
      <c r="V1766" s="105" t="e">
        <f aca="false">P1766*U1766</f>
        <v>#NAME?</v>
      </c>
      <c r="W1766" s="105" t="e">
        <f aca="false">IF(EXACT(O1766,Y1766),M1766,M1766*(1-'Расчет Прайс'!$D$10))</f>
        <v>#NAME?</v>
      </c>
      <c r="X1766" s="105" t="e">
        <f aca="false">P1766*W1766</f>
        <v>#NAME?</v>
      </c>
      <c r="Y1766" s="106" t="s">
        <v>101</v>
      </c>
      <c r="Z1766" s="107" t="n">
        <f aca="false">IF(EXACT(O1766;Y1766);Q1766;0)</f>
        <v>0</v>
      </c>
      <c r="AA1766" s="107" t="n">
        <f aca="false">IF(Z1766=0;Q1766;0)</f>
        <v>0</v>
      </c>
      <c r="AB1766" s="108" t="e">
        <f aca="false">IF(U1766=0;"";L1766/U1766-1)</f>
        <v>#NAME?</v>
      </c>
      <c r="AC1766" s="108" t="e">
        <f aca="false">IF(W1766=0;"";L1766/W1766-1)</f>
        <v>#NAME?</v>
      </c>
    </row>
    <row collapsed="false" customFormat="false" customHeight="true" hidden="false" ht="11.25" outlineLevel="0" r="1767"/>
    <row collapsed="false" customFormat="false" customHeight="true" hidden="false" ht="50.1" outlineLevel="0" r="1768">
      <c r="A1768" s="88" t="n">
        <v>273</v>
      </c>
      <c r="B1768" s="88" t="s">
        <v>1047</v>
      </c>
      <c r="C1768" s="89" t="s">
        <v>1048</v>
      </c>
      <c r="D1768" s="89" t="s">
        <v>93</v>
      </c>
      <c r="E1768" s="90" t="s">
        <v>93</v>
      </c>
      <c r="F1768" s="91" t="s">
        <v>236</v>
      </c>
      <c r="G1768" s="92" t="s">
        <v>583</v>
      </c>
      <c r="H1768" s="93" t="s">
        <v>1049</v>
      </c>
      <c r="I1768" s="94" t="s">
        <v>1050</v>
      </c>
      <c r="J1768" s="95" t="s">
        <v>98</v>
      </c>
      <c r="K1768" s="96" t="s">
        <v>1051</v>
      </c>
      <c r="L1768" s="97" t="n">
        <v>840</v>
      </c>
      <c r="M1768" s="98" t="n">
        <v>469</v>
      </c>
      <c r="N1768" s="99" t="s">
        <v>1052</v>
      </c>
      <c r="O1768" s="100" t="s">
        <v>101</v>
      </c>
      <c r="P1768" s="101"/>
      <c r="Q1768" s="97" t="n">
        <f aca="false">P1768*M1768</f>
        <v>0</v>
      </c>
      <c r="R1768" s="102"/>
      <c r="S1768" s="103" t="n">
        <v>17</v>
      </c>
      <c r="T1768" s="104"/>
      <c r="U1768" s="105" t="n">
        <f aca="false">IF(EXACT(O1768,Y1768),M1768,M1768*(1-'Расчет ПРЕДЗАКАЗ'!$D$10))</f>
        <v>469</v>
      </c>
      <c r="V1768" s="105" t="n">
        <f aca="false">P1768*U1768</f>
        <v>0</v>
      </c>
      <c r="W1768" s="105" t="n">
        <f aca="false">IF(EXACT(O1768,Y1768),M1768,M1768*(1-'Расчет Прайс'!$D$10))</f>
        <v>469</v>
      </c>
      <c r="X1768" s="105" t="n">
        <f aca="false">P1768*W1768</f>
        <v>0</v>
      </c>
      <c r="Y1768" s="106" t="s">
        <v>101</v>
      </c>
      <c r="Z1768" s="107" t="n">
        <f aca="false">IF(EXACT(O1768;Y1768);Q1768;0)</f>
        <v>0</v>
      </c>
      <c r="AA1768" s="107" t="n">
        <f aca="false">IF(Z1768=0;Q1768;0)</f>
        <v>0</v>
      </c>
      <c r="AB1768" s="108" t="n">
        <f aca="false">IF(U1768=0,"",L1768/U1768-1)</f>
        <v>0.791044776119403</v>
      </c>
      <c r="AC1768" s="108" t="n">
        <f aca="false">IF(W1768=0,"",L1768/W1768-1)</f>
        <v>0.791044776119403</v>
      </c>
    </row>
    <row collapsed="false" customFormat="false" customHeight="true" hidden="false" ht="50.1" outlineLevel="0" r="1769">
      <c r="A1769" s="88"/>
      <c r="B1769" s="88"/>
      <c r="C1769" s="89"/>
      <c r="D1769" s="89"/>
      <c r="E1769" s="90"/>
      <c r="F1769" s="91"/>
      <c r="G1769" s="92"/>
      <c r="H1769" s="93"/>
      <c r="I1769" s="94"/>
      <c r="J1769" s="95"/>
      <c r="K1769" s="96" t="s">
        <v>1053</v>
      </c>
      <c r="L1769" s="97" t="n">
        <v>840</v>
      </c>
      <c r="M1769" s="98" t="n">
        <v>469</v>
      </c>
      <c r="N1769" s="99" t="s">
        <v>1054</v>
      </c>
      <c r="O1769" s="100" t="s">
        <v>101</v>
      </c>
      <c r="P1769" s="101"/>
      <c r="Q1769" s="97" t="n">
        <f aca="false">P1769*M1769</f>
        <v>0</v>
      </c>
      <c r="R1769" s="102"/>
      <c r="S1769" s="103" t="n">
        <v>27</v>
      </c>
      <c r="T1769" s="109"/>
      <c r="U1769" s="105" t="n">
        <f aca="false">IF(EXACT(O1769,Y1769),M1769,M1769*(1-'Расчет ПРЕДЗАКАЗ'!$D$10))</f>
        <v>469</v>
      </c>
      <c r="V1769" s="105" t="n">
        <f aca="false">P1769*U1769</f>
        <v>0</v>
      </c>
      <c r="W1769" s="105" t="n">
        <f aca="false">IF(EXACT(O1769,Y1769),M1769,M1769*(1-'Расчет Прайс'!$D$10))</f>
        <v>469</v>
      </c>
      <c r="X1769" s="105" t="n">
        <f aca="false">P1769*W1769</f>
        <v>0</v>
      </c>
      <c r="Y1769" s="106" t="s">
        <v>101</v>
      </c>
      <c r="Z1769" s="107" t="n">
        <f aca="false">IF(EXACT(O1769;Y1769);Q1769;0)</f>
        <v>0</v>
      </c>
      <c r="AA1769" s="107" t="n">
        <f aca="false">IF(Z1769=0;Q1769;0)</f>
        <v>0</v>
      </c>
      <c r="AB1769" s="108" t="n">
        <f aca="false">IF(U1769=0;"";L1769/U1769-1)</f>
        <v>0.791044776119403</v>
      </c>
      <c r="AC1769" s="108" t="n">
        <f aca="false">IF(W1769=0;"";L1769/W1769-1)</f>
        <v>0.791044776119403</v>
      </c>
    </row>
    <row collapsed="false" customFormat="false" customHeight="true" hidden="false" ht="50.1" outlineLevel="0" r="1770">
      <c r="A1770" s="88"/>
      <c r="B1770" s="88"/>
      <c r="C1770" s="89"/>
      <c r="D1770" s="89"/>
      <c r="E1770" s="90"/>
      <c r="F1770" s="91"/>
      <c r="G1770" s="92"/>
      <c r="H1770" s="93"/>
      <c r="I1770" s="94"/>
      <c r="J1770" s="95"/>
      <c r="K1770" s="96"/>
      <c r="L1770" s="97"/>
      <c r="M1770" s="98"/>
      <c r="N1770" s="99"/>
      <c r="O1770" s="100"/>
      <c r="P1770" s="101"/>
      <c r="Q1770" s="97" t="n">
        <f aca="false">P1770*M1770</f>
        <v>0</v>
      </c>
      <c r="R1770" s="102"/>
      <c r="S1770" s="103"/>
      <c r="T1770" s="109"/>
      <c r="U1770" s="105" t="e">
        <f aca="false">IF(EXACT(O1770,Y1770),M1770,M1770*(1-'Расчет ПРЕДЗАКАЗ'!$D$10))</f>
        <v>#NAME?</v>
      </c>
      <c r="V1770" s="105" t="e">
        <f aca="false">P1770*U1770</f>
        <v>#NAME?</v>
      </c>
      <c r="W1770" s="105" t="e">
        <f aca="false">IF(EXACT(O1770,Y1770),M1770,M1770*(1-'Расчет Прайс'!$D$10))</f>
        <v>#NAME?</v>
      </c>
      <c r="X1770" s="105" t="e">
        <f aca="false">P1770*W1770</f>
        <v>#NAME?</v>
      </c>
      <c r="Y1770" s="106" t="s">
        <v>101</v>
      </c>
      <c r="Z1770" s="107" t="n">
        <f aca="false">IF(EXACT(O1770;Y1770);Q1770;0)</f>
        <v>0</v>
      </c>
      <c r="AA1770" s="107" t="n">
        <f aca="false">IF(Z1770=0;Q1770;0)</f>
        <v>0</v>
      </c>
      <c r="AB1770" s="108" t="e">
        <f aca="false">IF(U1770=0;"";L1770/U1770-1)</f>
        <v>#NAME?</v>
      </c>
      <c r="AC1770" s="108" t="e">
        <f aca="false">IF(W1770=0;"";L1770/W1770-1)</f>
        <v>#NAME?</v>
      </c>
    </row>
    <row collapsed="false" customFormat="false" customHeight="true" hidden="false" ht="50.1" outlineLevel="0" r="1771">
      <c r="A1771" s="88"/>
      <c r="B1771" s="88"/>
      <c r="C1771" s="89"/>
      <c r="D1771" s="89"/>
      <c r="E1771" s="90"/>
      <c r="F1771" s="91"/>
      <c r="G1771" s="92"/>
      <c r="H1771" s="93"/>
      <c r="I1771" s="94"/>
      <c r="J1771" s="95"/>
      <c r="K1771" s="96"/>
      <c r="L1771" s="97"/>
      <c r="M1771" s="98"/>
      <c r="N1771" s="99"/>
      <c r="O1771" s="100"/>
      <c r="P1771" s="101"/>
      <c r="Q1771" s="97" t="n">
        <f aca="false">P1771*M1771</f>
        <v>0</v>
      </c>
      <c r="R1771" s="102"/>
      <c r="S1771" s="103"/>
      <c r="T1771" s="109"/>
      <c r="U1771" s="105" t="e">
        <f aca="false">IF(EXACT(O1771,Y1771),M1771,M1771*(1-'Расчет ПРЕДЗАКАЗ'!$D$10))</f>
        <v>#NAME?</v>
      </c>
      <c r="V1771" s="105" t="e">
        <f aca="false">P1771*U1771</f>
        <v>#NAME?</v>
      </c>
      <c r="W1771" s="105" t="e">
        <f aca="false">IF(EXACT(O1771,Y1771),M1771,M1771*(1-'Расчет Прайс'!$D$10))</f>
        <v>#NAME?</v>
      </c>
      <c r="X1771" s="105" t="e">
        <f aca="false">P1771*W1771</f>
        <v>#NAME?</v>
      </c>
      <c r="Y1771" s="106" t="s">
        <v>101</v>
      </c>
      <c r="Z1771" s="107" t="n">
        <f aca="false">IF(EXACT(O1771;Y1771);Q1771;0)</f>
        <v>0</v>
      </c>
      <c r="AA1771" s="107" t="n">
        <f aca="false">IF(Z1771=0;Q1771;0)</f>
        <v>0</v>
      </c>
      <c r="AB1771" s="108" t="e">
        <f aca="false">IF(U1771=0;"";L1771/U1771-1)</f>
        <v>#NAME?</v>
      </c>
      <c r="AC1771" s="108" t="e">
        <f aca="false">IF(W1771=0;"";L1771/W1771-1)</f>
        <v>#NAME?</v>
      </c>
    </row>
    <row collapsed="false" customFormat="false" customHeight="true" hidden="false" ht="50.1" outlineLevel="0" r="1772">
      <c r="A1772" s="88"/>
      <c r="B1772" s="88"/>
      <c r="C1772" s="89"/>
      <c r="D1772" s="89"/>
      <c r="E1772" s="90"/>
      <c r="F1772" s="91"/>
      <c r="G1772" s="92"/>
      <c r="H1772" s="93"/>
      <c r="I1772" s="94"/>
      <c r="J1772" s="95"/>
      <c r="K1772" s="96"/>
      <c r="L1772" s="97"/>
      <c r="M1772" s="98"/>
      <c r="N1772" s="99"/>
      <c r="O1772" s="100"/>
      <c r="P1772" s="101"/>
      <c r="Q1772" s="97" t="n">
        <f aca="false">P1772*M1772</f>
        <v>0</v>
      </c>
      <c r="R1772" s="102"/>
      <c r="S1772" s="103"/>
      <c r="T1772" s="109"/>
      <c r="U1772" s="105" t="e">
        <f aca="false">IF(EXACT(O1772,Y1772),M1772,M1772*(1-'Расчет ПРЕДЗАКАЗ'!$D$10))</f>
        <v>#NAME?</v>
      </c>
      <c r="V1772" s="105" t="e">
        <f aca="false">P1772*U1772</f>
        <v>#NAME?</v>
      </c>
      <c r="W1772" s="105" t="e">
        <f aca="false">IF(EXACT(O1772,Y1772),M1772,M1772*(1-'Расчет Прайс'!$D$10))</f>
        <v>#NAME?</v>
      </c>
      <c r="X1772" s="105" t="e">
        <f aca="false">P1772*W1772</f>
        <v>#NAME?</v>
      </c>
      <c r="Y1772" s="106" t="s">
        <v>101</v>
      </c>
      <c r="Z1772" s="107" t="n">
        <f aca="false">IF(EXACT(O1772;Y1772);Q1772;0)</f>
        <v>0</v>
      </c>
      <c r="AA1772" s="107" t="n">
        <f aca="false">IF(Z1772=0;Q1772;0)</f>
        <v>0</v>
      </c>
      <c r="AB1772" s="108" t="e">
        <f aca="false">IF(U1772=0;"";L1772/U1772-1)</f>
        <v>#NAME?</v>
      </c>
      <c r="AC1772" s="108" t="e">
        <f aca="false">IF(W1772=0;"";L1772/W1772-1)</f>
        <v>#NAME?</v>
      </c>
    </row>
    <row collapsed="false" customFormat="false" customHeight="true" hidden="false" ht="50.1" outlineLevel="0" r="1773">
      <c r="A1773" s="88"/>
      <c r="B1773" s="88"/>
      <c r="C1773" s="89"/>
      <c r="D1773" s="89"/>
      <c r="E1773" s="90"/>
      <c r="F1773" s="91"/>
      <c r="G1773" s="92"/>
      <c r="H1773" s="93"/>
      <c r="I1773" s="94"/>
      <c r="J1773" s="95"/>
      <c r="K1773" s="96"/>
      <c r="L1773" s="97"/>
      <c r="M1773" s="98"/>
      <c r="N1773" s="99"/>
      <c r="O1773" s="100"/>
      <c r="P1773" s="101"/>
      <c r="Q1773" s="97" t="n">
        <f aca="false">P1773*M1773</f>
        <v>0</v>
      </c>
      <c r="R1773" s="102"/>
      <c r="S1773" s="103"/>
      <c r="T1773" s="109"/>
      <c r="U1773" s="105" t="e">
        <f aca="false">IF(EXACT(O1773,Y1773),M1773,M1773*(1-'Расчет ПРЕДЗАКАЗ'!$D$10))</f>
        <v>#NAME?</v>
      </c>
      <c r="V1773" s="105" t="e">
        <f aca="false">P1773*U1773</f>
        <v>#NAME?</v>
      </c>
      <c r="W1773" s="105" t="e">
        <f aca="false">IF(EXACT(O1773,Y1773),M1773,M1773*(1-'Расчет Прайс'!$D$10))</f>
        <v>#NAME?</v>
      </c>
      <c r="X1773" s="105" t="e">
        <f aca="false">P1773*W1773</f>
        <v>#NAME?</v>
      </c>
      <c r="Y1773" s="106" t="s">
        <v>101</v>
      </c>
      <c r="Z1773" s="107" t="n">
        <f aca="false">IF(EXACT(O1773;Y1773);Q1773;0)</f>
        <v>0</v>
      </c>
      <c r="AA1773" s="107" t="n">
        <f aca="false">IF(Z1773=0;Q1773;0)</f>
        <v>0</v>
      </c>
      <c r="AB1773" s="108" t="e">
        <f aca="false">IF(U1773=0;"";L1773/U1773-1)</f>
        <v>#NAME?</v>
      </c>
      <c r="AC1773" s="108" t="e">
        <f aca="false">IF(W1773=0;"";L1773/W1773-1)</f>
        <v>#NAME?</v>
      </c>
    </row>
    <row collapsed="false" customFormat="false" customHeight="true" hidden="false" ht="50.1" outlineLevel="0" r="1774">
      <c r="A1774" s="88"/>
      <c r="B1774" s="88"/>
      <c r="C1774" s="89"/>
      <c r="D1774" s="89"/>
      <c r="E1774" s="90"/>
      <c r="F1774" s="91"/>
      <c r="G1774" s="92"/>
      <c r="H1774" s="93"/>
      <c r="I1774" s="94"/>
      <c r="J1774" s="95"/>
      <c r="K1774" s="96"/>
      <c r="L1774" s="97"/>
      <c r="M1774" s="98"/>
      <c r="N1774" s="99"/>
      <c r="O1774" s="100"/>
      <c r="P1774" s="101"/>
      <c r="Q1774" s="97" t="n">
        <f aca="false">P1774*M1774</f>
        <v>0</v>
      </c>
      <c r="R1774" s="102"/>
      <c r="S1774" s="103"/>
      <c r="T1774" s="109"/>
      <c r="U1774" s="105" t="e">
        <f aca="false">IF(EXACT(O1774,Y1774),M1774,M1774*(1-'Расчет ПРЕДЗАКАЗ'!$D$10))</f>
        <v>#NAME?</v>
      </c>
      <c r="V1774" s="105" t="e">
        <f aca="false">P1774*U1774</f>
        <v>#NAME?</v>
      </c>
      <c r="W1774" s="105" t="e">
        <f aca="false">IF(EXACT(O1774,Y1774),M1774,M1774*(1-'Расчет Прайс'!$D$10))</f>
        <v>#NAME?</v>
      </c>
      <c r="X1774" s="105" t="e">
        <f aca="false">P1774*W1774</f>
        <v>#NAME?</v>
      </c>
      <c r="Y1774" s="106" t="s">
        <v>101</v>
      </c>
      <c r="Z1774" s="107" t="n">
        <f aca="false">IF(EXACT(O1774;Y1774);Q1774;0)</f>
        <v>0</v>
      </c>
      <c r="AA1774" s="107" t="n">
        <f aca="false">IF(Z1774=0;Q1774;0)</f>
        <v>0</v>
      </c>
      <c r="AB1774" s="108" t="e">
        <f aca="false">IF(U1774=0;"";L1774/U1774-1)</f>
        <v>#NAME?</v>
      </c>
      <c r="AC1774" s="108" t="e">
        <f aca="false">IF(W1774=0;"";L1774/W1774-1)</f>
        <v>#NAME?</v>
      </c>
    </row>
    <row collapsed="false" customFormat="false" customHeight="true" hidden="false" ht="50.1" outlineLevel="0" r="1775">
      <c r="A1775" s="88"/>
      <c r="B1775" s="88"/>
      <c r="C1775" s="89"/>
      <c r="D1775" s="89"/>
      <c r="E1775" s="90"/>
      <c r="F1775" s="91"/>
      <c r="G1775" s="92"/>
      <c r="H1775" s="93"/>
      <c r="I1775" s="94"/>
      <c r="J1775" s="95"/>
      <c r="K1775" s="96"/>
      <c r="L1775" s="97"/>
      <c r="M1775" s="98"/>
      <c r="N1775" s="99"/>
      <c r="O1775" s="100"/>
      <c r="P1775" s="101"/>
      <c r="Q1775" s="97" t="n">
        <f aca="false">P1775*M1775</f>
        <v>0</v>
      </c>
      <c r="R1775" s="102"/>
      <c r="S1775" s="103"/>
      <c r="T1775" s="109"/>
      <c r="U1775" s="105" t="e">
        <f aca="false">IF(EXACT(O1775,Y1775),M1775,M1775*(1-'Расчет ПРЕДЗАКАЗ'!$D$10))</f>
        <v>#NAME?</v>
      </c>
      <c r="V1775" s="105" t="e">
        <f aca="false">P1775*U1775</f>
        <v>#NAME?</v>
      </c>
      <c r="W1775" s="105" t="e">
        <f aca="false">IF(EXACT(O1775,Y1775),M1775,M1775*(1-'Расчет Прайс'!$D$10))</f>
        <v>#NAME?</v>
      </c>
      <c r="X1775" s="105" t="e">
        <f aca="false">P1775*W1775</f>
        <v>#NAME?</v>
      </c>
      <c r="Y1775" s="106" t="s">
        <v>101</v>
      </c>
      <c r="Z1775" s="107" t="n">
        <f aca="false">IF(EXACT(O1775;Y1775);Q1775;0)</f>
        <v>0</v>
      </c>
      <c r="AA1775" s="107" t="n">
        <f aca="false">IF(Z1775=0;Q1775;0)</f>
        <v>0</v>
      </c>
      <c r="AB1775" s="108" t="e">
        <f aca="false">IF(U1775=0;"";L1775/U1775-1)</f>
        <v>#NAME?</v>
      </c>
      <c r="AC1775" s="108" t="e">
        <f aca="false">IF(W1775=0;"";L1775/W1775-1)</f>
        <v>#NAME?</v>
      </c>
    </row>
    <row collapsed="false" customFormat="false" customHeight="true" hidden="false" ht="50.1" outlineLevel="0" r="1776">
      <c r="A1776" s="88"/>
      <c r="B1776" s="88"/>
      <c r="C1776" s="89"/>
      <c r="D1776" s="89"/>
      <c r="E1776" s="90"/>
      <c r="F1776" s="91"/>
      <c r="G1776" s="92"/>
      <c r="H1776" s="93"/>
      <c r="I1776" s="94"/>
      <c r="J1776" s="95"/>
      <c r="K1776" s="96"/>
      <c r="L1776" s="97"/>
      <c r="M1776" s="98"/>
      <c r="N1776" s="99"/>
      <c r="O1776" s="100"/>
      <c r="P1776" s="101"/>
      <c r="Q1776" s="97" t="n">
        <f aca="false">P1776*M1776</f>
        <v>0</v>
      </c>
      <c r="R1776" s="102"/>
      <c r="S1776" s="103"/>
      <c r="T1776" s="109"/>
      <c r="U1776" s="105" t="e">
        <f aca="false">IF(EXACT(O1776,Y1776),M1776,M1776*(1-'Расчет ПРЕДЗАКАЗ'!$D$10))</f>
        <v>#NAME?</v>
      </c>
      <c r="V1776" s="105" t="e">
        <f aca="false">P1776*U1776</f>
        <v>#NAME?</v>
      </c>
      <c r="W1776" s="105" t="e">
        <f aca="false">IF(EXACT(O1776,Y1776),M1776,M1776*(1-'Расчет Прайс'!$D$10))</f>
        <v>#NAME?</v>
      </c>
      <c r="X1776" s="105" t="e">
        <f aca="false">P1776*W1776</f>
        <v>#NAME?</v>
      </c>
      <c r="Y1776" s="106" t="s">
        <v>101</v>
      </c>
      <c r="Z1776" s="107" t="n">
        <f aca="false">IF(EXACT(O1776;Y1776);Q1776;0)</f>
        <v>0</v>
      </c>
      <c r="AA1776" s="107" t="n">
        <f aca="false">IF(Z1776=0;Q1776;0)</f>
        <v>0</v>
      </c>
      <c r="AB1776" s="108" t="e">
        <f aca="false">IF(U1776=0;"";L1776/U1776-1)</f>
        <v>#NAME?</v>
      </c>
      <c r="AC1776" s="108" t="e">
        <f aca="false">IF(W1776=0;"";L1776/W1776-1)</f>
        <v>#NAME?</v>
      </c>
    </row>
    <row collapsed="false" customFormat="false" customHeight="true" hidden="false" ht="50.1" outlineLevel="0" r="1777">
      <c r="A1777" s="88"/>
      <c r="B1777" s="88"/>
      <c r="C1777" s="89"/>
      <c r="D1777" s="89"/>
      <c r="E1777" s="90"/>
      <c r="F1777" s="91"/>
      <c r="G1777" s="92"/>
      <c r="H1777" s="93"/>
      <c r="I1777" s="94"/>
      <c r="J1777" s="95"/>
      <c r="K1777" s="96"/>
      <c r="L1777" s="97"/>
      <c r="M1777" s="98"/>
      <c r="N1777" s="112"/>
      <c r="O1777" s="100"/>
      <c r="P1777" s="101"/>
      <c r="Q1777" s="97" t="n">
        <f aca="false">P1777*M1777</f>
        <v>0</v>
      </c>
      <c r="R1777" s="110"/>
      <c r="S1777" s="103"/>
      <c r="T1777" s="111"/>
      <c r="U1777" s="105" t="e">
        <f aca="false">IF(EXACT(O1777,Y1777),M1777,M1777*(1-'Расчет ПРЕДЗАКАЗ'!$D$10))</f>
        <v>#NAME?</v>
      </c>
      <c r="V1777" s="105" t="e">
        <f aca="false">P1777*U1777</f>
        <v>#NAME?</v>
      </c>
      <c r="W1777" s="105" t="e">
        <f aca="false">IF(EXACT(O1777,Y1777),M1777,M1777*(1-'Расчет Прайс'!$D$10))</f>
        <v>#NAME?</v>
      </c>
      <c r="X1777" s="105" t="e">
        <f aca="false">P1777*W1777</f>
        <v>#NAME?</v>
      </c>
      <c r="Y1777" s="106" t="s">
        <v>101</v>
      </c>
      <c r="Z1777" s="107" t="n">
        <f aca="false">IF(EXACT(O1777;Y1777);Q1777;0)</f>
        <v>0</v>
      </c>
      <c r="AA1777" s="107" t="n">
        <f aca="false">IF(Z1777=0;Q1777;0)</f>
        <v>0</v>
      </c>
      <c r="AB1777" s="108" t="e">
        <f aca="false">IF(U1777=0;"";L1777/U1777-1)</f>
        <v>#NAME?</v>
      </c>
      <c r="AC1777" s="108" t="e">
        <f aca="false">IF(W1777=0;"";L1777/W1777-1)</f>
        <v>#NAME?</v>
      </c>
    </row>
    <row collapsed="false" customFormat="false" customHeight="true" hidden="false" ht="50.1" outlineLevel="0" r="1778">
      <c r="A1778" s="88"/>
      <c r="B1778" s="88"/>
      <c r="C1778" s="89"/>
      <c r="D1778" s="89"/>
      <c r="E1778" s="90"/>
      <c r="F1778" s="91"/>
      <c r="G1778" s="92"/>
      <c r="H1778" s="93"/>
      <c r="I1778" s="94"/>
      <c r="J1778" s="95"/>
      <c r="K1778" s="96"/>
      <c r="L1778" s="97"/>
      <c r="M1778" s="98"/>
      <c r="N1778" s="112"/>
      <c r="O1778" s="100"/>
      <c r="P1778" s="101"/>
      <c r="Q1778" s="97" t="n">
        <f aca="false">P1778*M1778</f>
        <v>0</v>
      </c>
      <c r="R1778" s="110"/>
      <c r="S1778" s="103"/>
      <c r="T1778" s="111"/>
      <c r="U1778" s="105" t="e">
        <f aca="false">IF(EXACT(O1778,Y1778),M1778,M1778*(1-'Расчет ПРЕДЗАКАЗ'!$D$10))</f>
        <v>#NAME?</v>
      </c>
      <c r="V1778" s="105" t="e">
        <f aca="false">P1778*U1778</f>
        <v>#NAME?</v>
      </c>
      <c r="W1778" s="105" t="e">
        <f aca="false">IF(EXACT(O1778,Y1778),M1778,M1778*(1-'Расчет Прайс'!$D$10))</f>
        <v>#NAME?</v>
      </c>
      <c r="X1778" s="105" t="e">
        <f aca="false">P1778*W1778</f>
        <v>#NAME?</v>
      </c>
      <c r="Y1778" s="106" t="s">
        <v>101</v>
      </c>
      <c r="Z1778" s="107" t="n">
        <f aca="false">IF(EXACT(O1778;Y1778);Q1778;0)</f>
        <v>0</v>
      </c>
      <c r="AA1778" s="107" t="n">
        <f aca="false">IF(Z1778=0;Q1778;0)</f>
        <v>0</v>
      </c>
      <c r="AB1778" s="108" t="e">
        <f aca="false">IF(U1778=0;"";L1778/U1778-1)</f>
        <v>#NAME?</v>
      </c>
      <c r="AC1778" s="108" t="e">
        <f aca="false">IF(W1778=0;"";L1778/W1778-1)</f>
        <v>#NAME?</v>
      </c>
    </row>
    <row collapsed="false" customFormat="false" customHeight="true" hidden="false" ht="50.1" outlineLevel="0" r="1779">
      <c r="A1779" s="88"/>
      <c r="B1779" s="88"/>
      <c r="C1779" s="89"/>
      <c r="D1779" s="89"/>
      <c r="E1779" s="90"/>
      <c r="F1779" s="91"/>
      <c r="G1779" s="92"/>
      <c r="H1779" s="93"/>
      <c r="I1779" s="94"/>
      <c r="J1779" s="95"/>
      <c r="K1779" s="96"/>
      <c r="L1779" s="97"/>
      <c r="M1779" s="98"/>
      <c r="N1779" s="110"/>
      <c r="O1779" s="100"/>
      <c r="P1779" s="101"/>
      <c r="Q1779" s="97" t="n">
        <f aca="false">P1779*M1779</f>
        <v>0</v>
      </c>
      <c r="R1779" s="110"/>
      <c r="S1779" s="103"/>
      <c r="T1779" s="111"/>
      <c r="U1779" s="105" t="e">
        <f aca="false">IF(EXACT(O1779,Y1779),M1779,M1779*(1-'Расчет ПРЕДЗАКАЗ'!$D$10))</f>
        <v>#NAME?</v>
      </c>
      <c r="V1779" s="105" t="e">
        <f aca="false">P1779*U1779</f>
        <v>#NAME?</v>
      </c>
      <c r="W1779" s="105" t="e">
        <f aca="false">IF(EXACT(O1779,Y1779),M1779,M1779*(1-'Расчет Прайс'!$D$10))</f>
        <v>#NAME?</v>
      </c>
      <c r="X1779" s="105" t="e">
        <f aca="false">P1779*W1779</f>
        <v>#NAME?</v>
      </c>
      <c r="Y1779" s="106" t="s">
        <v>101</v>
      </c>
      <c r="Z1779" s="107" t="n">
        <f aca="false">IF(EXACT(O1779;Y1779);Q1779;0)</f>
        <v>0</v>
      </c>
      <c r="AA1779" s="107" t="n">
        <f aca="false">IF(Z1779=0;Q1779;0)</f>
        <v>0</v>
      </c>
      <c r="AB1779" s="108" t="e">
        <f aca="false">IF(U1779=0;"";L1779/U1779-1)</f>
        <v>#NAME?</v>
      </c>
      <c r="AC1779" s="108" t="e">
        <f aca="false">IF(W1779=0;"";L1779/W1779-1)</f>
        <v>#NAME?</v>
      </c>
    </row>
    <row collapsed="false" customFormat="false" customHeight="true" hidden="false" ht="50.1" outlineLevel="0" r="1780">
      <c r="A1780" s="88"/>
      <c r="B1780" s="88"/>
      <c r="C1780" s="89"/>
      <c r="D1780" s="89"/>
      <c r="E1780" s="90"/>
      <c r="F1780" s="91"/>
      <c r="G1780" s="92"/>
      <c r="H1780" s="93"/>
      <c r="I1780" s="94"/>
      <c r="J1780" s="95"/>
      <c r="K1780" s="96"/>
      <c r="L1780" s="97"/>
      <c r="M1780" s="98"/>
      <c r="N1780" s="110"/>
      <c r="O1780" s="100"/>
      <c r="P1780" s="101"/>
      <c r="Q1780" s="97" t="n">
        <f aca="false">P1780*M1780</f>
        <v>0</v>
      </c>
      <c r="R1780" s="110"/>
      <c r="S1780" s="103"/>
      <c r="T1780" s="111"/>
      <c r="U1780" s="105" t="e">
        <f aca="false">IF(EXACT(O1780,Y1780),M1780,M1780*(1-'Расчет ПРЕДЗАКАЗ'!$D$10))</f>
        <v>#NAME?</v>
      </c>
      <c r="V1780" s="105" t="e">
        <f aca="false">P1780*U1780</f>
        <v>#NAME?</v>
      </c>
      <c r="W1780" s="105" t="e">
        <f aca="false">IF(EXACT(O1780,Y1780),M1780,M1780*(1-'Расчет Прайс'!$D$10))</f>
        <v>#NAME?</v>
      </c>
      <c r="X1780" s="105" t="e">
        <f aca="false">P1780*W1780</f>
        <v>#NAME?</v>
      </c>
      <c r="Y1780" s="106" t="s">
        <v>101</v>
      </c>
      <c r="Z1780" s="107" t="n">
        <f aca="false">IF(EXACT(O1780;Y1780);Q1780;0)</f>
        <v>0</v>
      </c>
      <c r="AA1780" s="107" t="n">
        <f aca="false">IF(Z1780=0;Q1780;0)</f>
        <v>0</v>
      </c>
      <c r="AB1780" s="108" t="e">
        <f aca="false">IF(U1780=0;"";L1780/U1780-1)</f>
        <v>#NAME?</v>
      </c>
      <c r="AC1780" s="108" t="e">
        <f aca="false">IF(W1780=0;"";L1780/W1780-1)</f>
        <v>#NAME?</v>
      </c>
    </row>
    <row collapsed="false" customFormat="false" customHeight="true" hidden="false" ht="50.1" outlineLevel="0" r="1781">
      <c r="A1781" s="88"/>
      <c r="B1781" s="88"/>
      <c r="C1781" s="89"/>
      <c r="D1781" s="89"/>
      <c r="E1781" s="90"/>
      <c r="F1781" s="91"/>
      <c r="G1781" s="92"/>
      <c r="H1781" s="93"/>
      <c r="I1781" s="94"/>
      <c r="J1781" s="95"/>
      <c r="K1781" s="96"/>
      <c r="L1781" s="97"/>
      <c r="M1781" s="98"/>
      <c r="N1781" s="110"/>
      <c r="O1781" s="100"/>
      <c r="P1781" s="101"/>
      <c r="Q1781" s="97" t="n">
        <f aca="false">P1781*M1781</f>
        <v>0</v>
      </c>
      <c r="R1781" s="110"/>
      <c r="S1781" s="103"/>
      <c r="T1781" s="111"/>
      <c r="U1781" s="105" t="e">
        <f aca="false">IF(EXACT(O1781,Y1781),M1781,M1781*(1-'Расчет ПРЕДЗАКАЗ'!$D$10))</f>
        <v>#NAME?</v>
      </c>
      <c r="V1781" s="105" t="e">
        <f aca="false">P1781*U1781</f>
        <v>#NAME?</v>
      </c>
      <c r="W1781" s="105" t="e">
        <f aca="false">IF(EXACT(O1781,Y1781),M1781,M1781*(1-'Расчет Прайс'!$D$10))</f>
        <v>#NAME?</v>
      </c>
      <c r="X1781" s="105" t="e">
        <f aca="false">P1781*W1781</f>
        <v>#NAME?</v>
      </c>
      <c r="Y1781" s="106" t="s">
        <v>101</v>
      </c>
      <c r="Z1781" s="107" t="n">
        <f aca="false">IF(EXACT(O1781;Y1781);Q1781;0)</f>
        <v>0</v>
      </c>
      <c r="AA1781" s="107" t="n">
        <f aca="false">IF(Z1781=0;Q1781;0)</f>
        <v>0</v>
      </c>
      <c r="AB1781" s="108" t="e">
        <f aca="false">IF(U1781=0;"";L1781/U1781-1)</f>
        <v>#NAME?</v>
      </c>
      <c r="AC1781" s="108" t="e">
        <f aca="false">IF(W1781=0;"";L1781/W1781-1)</f>
        <v>#NAME?</v>
      </c>
    </row>
    <row collapsed="false" customFormat="false" customHeight="true" hidden="false" ht="50.1" outlineLevel="0" r="1782">
      <c r="A1782" s="88"/>
      <c r="B1782" s="88"/>
      <c r="C1782" s="89"/>
      <c r="D1782" s="89"/>
      <c r="E1782" s="90"/>
      <c r="F1782" s="91"/>
      <c r="G1782" s="92"/>
      <c r="H1782" s="93"/>
      <c r="I1782" s="94"/>
      <c r="J1782" s="95"/>
      <c r="K1782" s="96"/>
      <c r="L1782" s="97"/>
      <c r="M1782" s="98"/>
      <c r="N1782" s="110"/>
      <c r="O1782" s="100"/>
      <c r="P1782" s="101"/>
      <c r="Q1782" s="97" t="n">
        <f aca="false">P1782*M1782</f>
        <v>0</v>
      </c>
      <c r="R1782" s="110"/>
      <c r="S1782" s="103"/>
      <c r="T1782" s="111"/>
      <c r="U1782" s="105" t="e">
        <f aca="false">IF(EXACT(O1782,Y1782),M1782,M1782*(1-'Расчет ПРЕДЗАКАЗ'!$D$10))</f>
        <v>#NAME?</v>
      </c>
      <c r="V1782" s="105" t="e">
        <f aca="false">P1782*U1782</f>
        <v>#NAME?</v>
      </c>
      <c r="W1782" s="105" t="e">
        <f aca="false">IF(EXACT(O1782,Y1782),M1782,M1782*(1-'Расчет Прайс'!$D$10))</f>
        <v>#NAME?</v>
      </c>
      <c r="X1782" s="105" t="e">
        <f aca="false">P1782*W1782</f>
        <v>#NAME?</v>
      </c>
      <c r="Y1782" s="106" t="s">
        <v>101</v>
      </c>
      <c r="Z1782" s="107" t="n">
        <f aca="false">IF(EXACT(O1782;Y1782);Q1782;0)</f>
        <v>0</v>
      </c>
      <c r="AA1782" s="107" t="n">
        <f aca="false">IF(Z1782=0;Q1782;0)</f>
        <v>0</v>
      </c>
      <c r="AB1782" s="108" t="e">
        <f aca="false">IF(U1782=0;"";L1782/U1782-1)</f>
        <v>#NAME?</v>
      </c>
      <c r="AC1782" s="108" t="e">
        <f aca="false">IF(W1782=0;"";L1782/W1782-1)</f>
        <v>#NAME?</v>
      </c>
    </row>
    <row collapsed="false" customFormat="false" customHeight="true" hidden="false" ht="11.25" outlineLevel="0" r="1783"/>
    <row collapsed="false" customFormat="false" customHeight="true" hidden="false" ht="50.1" outlineLevel="0" r="1784">
      <c r="A1784" s="88" t="n">
        <v>274</v>
      </c>
      <c r="B1784" s="88" t="s">
        <v>1055</v>
      </c>
      <c r="C1784" s="89" t="s">
        <v>1056</v>
      </c>
      <c r="D1784" s="89" t="s">
        <v>93</v>
      </c>
      <c r="E1784" s="90" t="s">
        <v>93</v>
      </c>
      <c r="F1784" s="91" t="s">
        <v>236</v>
      </c>
      <c r="G1784" s="92" t="s">
        <v>1057</v>
      </c>
      <c r="H1784" s="93" t="s">
        <v>1049</v>
      </c>
      <c r="I1784" s="94" t="s">
        <v>1050</v>
      </c>
      <c r="J1784" s="95" t="s">
        <v>98</v>
      </c>
      <c r="K1784" s="96" t="s">
        <v>1051</v>
      </c>
      <c r="L1784" s="97" t="n">
        <v>830</v>
      </c>
      <c r="M1784" s="98" t="n">
        <v>518</v>
      </c>
      <c r="N1784" s="99" t="s">
        <v>1058</v>
      </c>
      <c r="O1784" s="100" t="s">
        <v>101</v>
      </c>
      <c r="P1784" s="101"/>
      <c r="Q1784" s="97" t="n">
        <f aca="false">P1784*M1784</f>
        <v>0</v>
      </c>
      <c r="R1784" s="102"/>
      <c r="S1784" s="103" t="n">
        <v>26</v>
      </c>
      <c r="T1784" s="104"/>
      <c r="U1784" s="105" t="n">
        <f aca="false">IF(EXACT(O1784,Y1784),M1784,M1784*(1-'Расчет ПРЕДЗАКАЗ'!$D$10))</f>
        <v>518</v>
      </c>
      <c r="V1784" s="105" t="n">
        <f aca="false">P1784*U1784</f>
        <v>0</v>
      </c>
      <c r="W1784" s="105" t="n">
        <f aca="false">IF(EXACT(O1784,Y1784),M1784,M1784*(1-'Расчет Прайс'!$D$10))</f>
        <v>518</v>
      </c>
      <c r="X1784" s="105" t="n">
        <f aca="false">P1784*W1784</f>
        <v>0</v>
      </c>
      <c r="Y1784" s="106" t="s">
        <v>101</v>
      </c>
      <c r="Z1784" s="107" t="n">
        <f aca="false">IF(EXACT(O1784;Y1784);Q1784;0)</f>
        <v>0</v>
      </c>
      <c r="AA1784" s="107" t="n">
        <f aca="false">IF(Z1784=0;Q1784;0)</f>
        <v>0</v>
      </c>
      <c r="AB1784" s="108" t="n">
        <f aca="false">IF(U1784=0,"",L1784/U1784-1)</f>
        <v>0.602316602316602</v>
      </c>
      <c r="AC1784" s="108" t="n">
        <f aca="false">IF(W1784=0,"",L1784/W1784-1)</f>
        <v>0.602316602316602</v>
      </c>
    </row>
    <row collapsed="false" customFormat="false" customHeight="true" hidden="false" ht="50.1" outlineLevel="0" r="1785">
      <c r="A1785" s="88"/>
      <c r="B1785" s="88"/>
      <c r="C1785" s="89"/>
      <c r="D1785" s="89"/>
      <c r="E1785" s="90"/>
      <c r="F1785" s="91"/>
      <c r="G1785" s="92"/>
      <c r="H1785" s="93"/>
      <c r="I1785" s="94"/>
      <c r="J1785" s="95"/>
      <c r="K1785" s="96" t="s">
        <v>1059</v>
      </c>
      <c r="L1785" s="97" t="n">
        <v>830</v>
      </c>
      <c r="M1785" s="98" t="n">
        <v>518</v>
      </c>
      <c r="N1785" s="99" t="s">
        <v>1060</v>
      </c>
      <c r="O1785" s="100" t="s">
        <v>101</v>
      </c>
      <c r="P1785" s="101"/>
      <c r="Q1785" s="97" t="n">
        <f aca="false">P1785*M1785</f>
        <v>0</v>
      </c>
      <c r="R1785" s="102"/>
      <c r="S1785" s="103" t="n">
        <v>26</v>
      </c>
      <c r="T1785" s="109"/>
      <c r="U1785" s="105" t="n">
        <f aca="false">IF(EXACT(O1785,Y1785),M1785,M1785*(1-'Расчет ПРЕДЗАКАЗ'!$D$10))</f>
        <v>518</v>
      </c>
      <c r="V1785" s="105" t="n">
        <f aca="false">P1785*U1785</f>
        <v>0</v>
      </c>
      <c r="W1785" s="105" t="n">
        <f aca="false">IF(EXACT(O1785,Y1785),M1785,M1785*(1-'Расчет Прайс'!$D$10))</f>
        <v>518</v>
      </c>
      <c r="X1785" s="105" t="n">
        <f aca="false">P1785*W1785</f>
        <v>0</v>
      </c>
      <c r="Y1785" s="106" t="s">
        <v>101</v>
      </c>
      <c r="Z1785" s="107" t="n">
        <f aca="false">IF(EXACT(O1785;Y1785);Q1785;0)</f>
        <v>0</v>
      </c>
      <c r="AA1785" s="107" t="n">
        <f aca="false">IF(Z1785=0;Q1785;0)</f>
        <v>0</v>
      </c>
      <c r="AB1785" s="108" t="n">
        <f aca="false">IF(U1785=0;"";L1785/U1785-1)</f>
        <v>0.602316602316602</v>
      </c>
      <c r="AC1785" s="108" t="n">
        <f aca="false">IF(W1785=0;"";L1785/W1785-1)</f>
        <v>0.602316602316602</v>
      </c>
    </row>
    <row collapsed="false" customFormat="false" customHeight="true" hidden="false" ht="50.1" outlineLevel="0" r="1786">
      <c r="A1786" s="88"/>
      <c r="B1786" s="88"/>
      <c r="C1786" s="89"/>
      <c r="D1786" s="89"/>
      <c r="E1786" s="90"/>
      <c r="F1786" s="91"/>
      <c r="G1786" s="92"/>
      <c r="H1786" s="93"/>
      <c r="I1786" s="94"/>
      <c r="J1786" s="95"/>
      <c r="K1786" s="96"/>
      <c r="L1786" s="97"/>
      <c r="M1786" s="98"/>
      <c r="N1786" s="99"/>
      <c r="O1786" s="100"/>
      <c r="P1786" s="101"/>
      <c r="Q1786" s="97" t="n">
        <f aca="false">P1786*M1786</f>
        <v>0</v>
      </c>
      <c r="R1786" s="102"/>
      <c r="S1786" s="103"/>
      <c r="T1786" s="109"/>
      <c r="U1786" s="105" t="e">
        <f aca="false">IF(EXACT(O1786,Y1786),M1786,M1786*(1-'Расчет ПРЕДЗАКАЗ'!$D$10))</f>
        <v>#NAME?</v>
      </c>
      <c r="V1786" s="105" t="e">
        <f aca="false">P1786*U1786</f>
        <v>#NAME?</v>
      </c>
      <c r="W1786" s="105" t="e">
        <f aca="false">IF(EXACT(O1786,Y1786),M1786,M1786*(1-'Расчет Прайс'!$D$10))</f>
        <v>#NAME?</v>
      </c>
      <c r="X1786" s="105" t="e">
        <f aca="false">P1786*W1786</f>
        <v>#NAME?</v>
      </c>
      <c r="Y1786" s="106" t="s">
        <v>101</v>
      </c>
      <c r="Z1786" s="107" t="n">
        <f aca="false">IF(EXACT(O1786;Y1786);Q1786;0)</f>
        <v>0</v>
      </c>
      <c r="AA1786" s="107" t="n">
        <f aca="false">IF(Z1786=0;Q1786;0)</f>
        <v>0</v>
      </c>
      <c r="AB1786" s="108" t="e">
        <f aca="false">IF(U1786=0;"";L1786/U1786-1)</f>
        <v>#NAME?</v>
      </c>
      <c r="AC1786" s="108" t="e">
        <f aca="false">IF(W1786=0;"";L1786/W1786-1)</f>
        <v>#NAME?</v>
      </c>
    </row>
    <row collapsed="false" customFormat="false" customHeight="true" hidden="false" ht="50.1" outlineLevel="0" r="1787">
      <c r="A1787" s="88"/>
      <c r="B1787" s="88"/>
      <c r="C1787" s="89"/>
      <c r="D1787" s="89"/>
      <c r="E1787" s="90"/>
      <c r="F1787" s="91"/>
      <c r="G1787" s="92"/>
      <c r="H1787" s="93"/>
      <c r="I1787" s="94"/>
      <c r="J1787" s="95"/>
      <c r="K1787" s="96"/>
      <c r="L1787" s="97"/>
      <c r="M1787" s="98"/>
      <c r="N1787" s="99"/>
      <c r="O1787" s="100"/>
      <c r="P1787" s="101"/>
      <c r="Q1787" s="97" t="n">
        <f aca="false">P1787*M1787</f>
        <v>0</v>
      </c>
      <c r="R1787" s="102"/>
      <c r="S1787" s="103"/>
      <c r="T1787" s="109"/>
      <c r="U1787" s="105" t="e">
        <f aca="false">IF(EXACT(O1787,Y1787),M1787,M1787*(1-'Расчет ПРЕДЗАКАЗ'!$D$10))</f>
        <v>#NAME?</v>
      </c>
      <c r="V1787" s="105" t="e">
        <f aca="false">P1787*U1787</f>
        <v>#NAME?</v>
      </c>
      <c r="W1787" s="105" t="e">
        <f aca="false">IF(EXACT(O1787,Y1787),M1787,M1787*(1-'Расчет Прайс'!$D$10))</f>
        <v>#NAME?</v>
      </c>
      <c r="X1787" s="105" t="e">
        <f aca="false">P1787*W1787</f>
        <v>#NAME?</v>
      </c>
      <c r="Y1787" s="106" t="s">
        <v>101</v>
      </c>
      <c r="Z1787" s="107" t="n">
        <f aca="false">IF(EXACT(O1787;Y1787);Q1787;0)</f>
        <v>0</v>
      </c>
      <c r="AA1787" s="107" t="n">
        <f aca="false">IF(Z1787=0;Q1787;0)</f>
        <v>0</v>
      </c>
      <c r="AB1787" s="108" t="e">
        <f aca="false">IF(U1787=0;"";L1787/U1787-1)</f>
        <v>#NAME?</v>
      </c>
      <c r="AC1787" s="108" t="e">
        <f aca="false">IF(W1787=0;"";L1787/W1787-1)</f>
        <v>#NAME?</v>
      </c>
    </row>
    <row collapsed="false" customFormat="false" customHeight="true" hidden="false" ht="50.1" outlineLevel="0" r="1788">
      <c r="A1788" s="88"/>
      <c r="B1788" s="88"/>
      <c r="C1788" s="89"/>
      <c r="D1788" s="89"/>
      <c r="E1788" s="90"/>
      <c r="F1788" s="91"/>
      <c r="G1788" s="92"/>
      <c r="H1788" s="93"/>
      <c r="I1788" s="94"/>
      <c r="J1788" s="95"/>
      <c r="K1788" s="96"/>
      <c r="L1788" s="97"/>
      <c r="M1788" s="98"/>
      <c r="N1788" s="99"/>
      <c r="O1788" s="100"/>
      <c r="P1788" s="101"/>
      <c r="Q1788" s="97" t="n">
        <f aca="false">P1788*M1788</f>
        <v>0</v>
      </c>
      <c r="R1788" s="102"/>
      <c r="S1788" s="103"/>
      <c r="T1788" s="109"/>
      <c r="U1788" s="105" t="e">
        <f aca="false">IF(EXACT(O1788,Y1788),M1788,M1788*(1-'Расчет ПРЕДЗАКАЗ'!$D$10))</f>
        <v>#NAME?</v>
      </c>
      <c r="V1788" s="105" t="e">
        <f aca="false">P1788*U1788</f>
        <v>#NAME?</v>
      </c>
      <c r="W1788" s="105" t="e">
        <f aca="false">IF(EXACT(O1788,Y1788),M1788,M1788*(1-'Расчет Прайс'!$D$10))</f>
        <v>#NAME?</v>
      </c>
      <c r="X1788" s="105" t="e">
        <f aca="false">P1788*W1788</f>
        <v>#NAME?</v>
      </c>
      <c r="Y1788" s="106" t="s">
        <v>101</v>
      </c>
      <c r="Z1788" s="107" t="n">
        <f aca="false">IF(EXACT(O1788;Y1788);Q1788;0)</f>
        <v>0</v>
      </c>
      <c r="AA1788" s="107" t="n">
        <f aca="false">IF(Z1788=0;Q1788;0)</f>
        <v>0</v>
      </c>
      <c r="AB1788" s="108" t="e">
        <f aca="false">IF(U1788=0;"";L1788/U1788-1)</f>
        <v>#NAME?</v>
      </c>
      <c r="AC1788" s="108" t="e">
        <f aca="false">IF(W1788=0;"";L1788/W1788-1)</f>
        <v>#NAME?</v>
      </c>
    </row>
    <row collapsed="false" customFormat="false" customHeight="true" hidden="false" ht="50.1" outlineLevel="0" r="1789">
      <c r="A1789" s="88"/>
      <c r="B1789" s="88"/>
      <c r="C1789" s="89"/>
      <c r="D1789" s="89"/>
      <c r="E1789" s="90"/>
      <c r="F1789" s="91"/>
      <c r="G1789" s="92"/>
      <c r="H1789" s="93"/>
      <c r="I1789" s="94"/>
      <c r="J1789" s="95"/>
      <c r="K1789" s="96"/>
      <c r="L1789" s="97"/>
      <c r="M1789" s="98"/>
      <c r="N1789" s="99"/>
      <c r="O1789" s="100"/>
      <c r="P1789" s="101"/>
      <c r="Q1789" s="97" t="n">
        <f aca="false">P1789*M1789</f>
        <v>0</v>
      </c>
      <c r="R1789" s="102"/>
      <c r="S1789" s="103"/>
      <c r="T1789" s="109"/>
      <c r="U1789" s="105" t="e">
        <f aca="false">IF(EXACT(O1789,Y1789),M1789,M1789*(1-'Расчет ПРЕДЗАКАЗ'!$D$10))</f>
        <v>#NAME?</v>
      </c>
      <c r="V1789" s="105" t="e">
        <f aca="false">P1789*U1789</f>
        <v>#NAME?</v>
      </c>
      <c r="W1789" s="105" t="e">
        <f aca="false">IF(EXACT(O1789,Y1789),M1789,M1789*(1-'Расчет Прайс'!$D$10))</f>
        <v>#NAME?</v>
      </c>
      <c r="X1789" s="105" t="e">
        <f aca="false">P1789*W1789</f>
        <v>#NAME?</v>
      </c>
      <c r="Y1789" s="106" t="s">
        <v>101</v>
      </c>
      <c r="Z1789" s="107" t="n">
        <f aca="false">IF(EXACT(O1789;Y1789);Q1789;0)</f>
        <v>0</v>
      </c>
      <c r="AA1789" s="107" t="n">
        <f aca="false">IF(Z1789=0;Q1789;0)</f>
        <v>0</v>
      </c>
      <c r="AB1789" s="108" t="e">
        <f aca="false">IF(U1789=0;"";L1789/U1789-1)</f>
        <v>#NAME?</v>
      </c>
      <c r="AC1789" s="108" t="e">
        <f aca="false">IF(W1789=0;"";L1789/W1789-1)</f>
        <v>#NAME?</v>
      </c>
    </row>
    <row collapsed="false" customFormat="false" customHeight="true" hidden="false" ht="50.1" outlineLevel="0" r="1790">
      <c r="A1790" s="88"/>
      <c r="B1790" s="88"/>
      <c r="C1790" s="89"/>
      <c r="D1790" s="89"/>
      <c r="E1790" s="90"/>
      <c r="F1790" s="91"/>
      <c r="G1790" s="92"/>
      <c r="H1790" s="93"/>
      <c r="I1790" s="94"/>
      <c r="J1790" s="95"/>
      <c r="K1790" s="96"/>
      <c r="L1790" s="97"/>
      <c r="M1790" s="98"/>
      <c r="N1790" s="99"/>
      <c r="O1790" s="100"/>
      <c r="P1790" s="101"/>
      <c r="Q1790" s="97" t="n">
        <f aca="false">P1790*M1790</f>
        <v>0</v>
      </c>
      <c r="R1790" s="102"/>
      <c r="S1790" s="103"/>
      <c r="T1790" s="109"/>
      <c r="U1790" s="105" t="e">
        <f aca="false">IF(EXACT(O1790,Y1790),M1790,M1790*(1-'Расчет ПРЕДЗАКАЗ'!$D$10))</f>
        <v>#NAME?</v>
      </c>
      <c r="V1790" s="105" t="e">
        <f aca="false">P1790*U1790</f>
        <v>#NAME?</v>
      </c>
      <c r="W1790" s="105" t="e">
        <f aca="false">IF(EXACT(O1790,Y1790),M1790,M1790*(1-'Расчет Прайс'!$D$10))</f>
        <v>#NAME?</v>
      </c>
      <c r="X1790" s="105" t="e">
        <f aca="false">P1790*W1790</f>
        <v>#NAME?</v>
      </c>
      <c r="Y1790" s="106" t="s">
        <v>101</v>
      </c>
      <c r="Z1790" s="107" t="n">
        <f aca="false">IF(EXACT(O1790;Y1790);Q1790;0)</f>
        <v>0</v>
      </c>
      <c r="AA1790" s="107" t="n">
        <f aca="false">IF(Z1790=0;Q1790;0)</f>
        <v>0</v>
      </c>
      <c r="AB1790" s="108" t="e">
        <f aca="false">IF(U1790=0;"";L1790/U1790-1)</f>
        <v>#NAME?</v>
      </c>
      <c r="AC1790" s="108" t="e">
        <f aca="false">IF(W1790=0;"";L1790/W1790-1)</f>
        <v>#NAME?</v>
      </c>
    </row>
    <row collapsed="false" customFormat="false" customHeight="true" hidden="false" ht="50.1" outlineLevel="0" r="1791">
      <c r="A1791" s="88"/>
      <c r="B1791" s="88"/>
      <c r="C1791" s="89"/>
      <c r="D1791" s="89"/>
      <c r="E1791" s="90"/>
      <c r="F1791" s="91"/>
      <c r="G1791" s="92"/>
      <c r="H1791" s="93"/>
      <c r="I1791" s="94"/>
      <c r="J1791" s="95"/>
      <c r="K1791" s="96"/>
      <c r="L1791" s="97"/>
      <c r="M1791" s="98"/>
      <c r="N1791" s="99"/>
      <c r="O1791" s="100"/>
      <c r="P1791" s="101"/>
      <c r="Q1791" s="97" t="n">
        <f aca="false">P1791*M1791</f>
        <v>0</v>
      </c>
      <c r="R1791" s="102"/>
      <c r="S1791" s="103"/>
      <c r="T1791" s="109"/>
      <c r="U1791" s="105" t="e">
        <f aca="false">IF(EXACT(O1791,Y1791),M1791,M1791*(1-'Расчет ПРЕДЗАКАЗ'!$D$10))</f>
        <v>#NAME?</v>
      </c>
      <c r="V1791" s="105" t="e">
        <f aca="false">P1791*U1791</f>
        <v>#NAME?</v>
      </c>
      <c r="W1791" s="105" t="e">
        <f aca="false">IF(EXACT(O1791,Y1791),M1791,M1791*(1-'Расчет Прайс'!$D$10))</f>
        <v>#NAME?</v>
      </c>
      <c r="X1791" s="105" t="e">
        <f aca="false">P1791*W1791</f>
        <v>#NAME?</v>
      </c>
      <c r="Y1791" s="106" t="s">
        <v>101</v>
      </c>
      <c r="Z1791" s="107" t="n">
        <f aca="false">IF(EXACT(O1791;Y1791);Q1791;0)</f>
        <v>0</v>
      </c>
      <c r="AA1791" s="107" t="n">
        <f aca="false">IF(Z1791=0;Q1791;0)</f>
        <v>0</v>
      </c>
      <c r="AB1791" s="108" t="e">
        <f aca="false">IF(U1791=0;"";L1791/U1791-1)</f>
        <v>#NAME?</v>
      </c>
      <c r="AC1791" s="108" t="e">
        <f aca="false">IF(W1791=0;"";L1791/W1791-1)</f>
        <v>#NAME?</v>
      </c>
    </row>
    <row collapsed="false" customFormat="false" customHeight="true" hidden="false" ht="50.1" outlineLevel="0" r="1792">
      <c r="A1792" s="88"/>
      <c r="B1792" s="88"/>
      <c r="C1792" s="89"/>
      <c r="D1792" s="89"/>
      <c r="E1792" s="90"/>
      <c r="F1792" s="91"/>
      <c r="G1792" s="92"/>
      <c r="H1792" s="93"/>
      <c r="I1792" s="94"/>
      <c r="J1792" s="95"/>
      <c r="K1792" s="96"/>
      <c r="L1792" s="97"/>
      <c r="M1792" s="98"/>
      <c r="N1792" s="99"/>
      <c r="O1792" s="100"/>
      <c r="P1792" s="101"/>
      <c r="Q1792" s="97" t="n">
        <f aca="false">P1792*M1792</f>
        <v>0</v>
      </c>
      <c r="R1792" s="102"/>
      <c r="S1792" s="103"/>
      <c r="T1792" s="109"/>
      <c r="U1792" s="105" t="e">
        <f aca="false">IF(EXACT(O1792,Y1792),M1792,M1792*(1-'Расчет ПРЕДЗАКАЗ'!$D$10))</f>
        <v>#NAME?</v>
      </c>
      <c r="V1792" s="105" t="e">
        <f aca="false">P1792*U1792</f>
        <v>#NAME?</v>
      </c>
      <c r="W1792" s="105" t="e">
        <f aca="false">IF(EXACT(O1792,Y1792),M1792,M1792*(1-'Расчет Прайс'!$D$10))</f>
        <v>#NAME?</v>
      </c>
      <c r="X1792" s="105" t="e">
        <f aca="false">P1792*W1792</f>
        <v>#NAME?</v>
      </c>
      <c r="Y1792" s="106" t="s">
        <v>101</v>
      </c>
      <c r="Z1792" s="107" t="n">
        <f aca="false">IF(EXACT(O1792;Y1792);Q1792;0)</f>
        <v>0</v>
      </c>
      <c r="AA1792" s="107" t="n">
        <f aca="false">IF(Z1792=0;Q1792;0)</f>
        <v>0</v>
      </c>
      <c r="AB1792" s="108" t="e">
        <f aca="false">IF(U1792=0;"";L1792/U1792-1)</f>
        <v>#NAME?</v>
      </c>
      <c r="AC1792" s="108" t="e">
        <f aca="false">IF(W1792=0;"";L1792/W1792-1)</f>
        <v>#NAME?</v>
      </c>
    </row>
    <row collapsed="false" customFormat="false" customHeight="true" hidden="false" ht="50.1" outlineLevel="0" r="1793">
      <c r="A1793" s="88"/>
      <c r="B1793" s="88"/>
      <c r="C1793" s="89"/>
      <c r="D1793" s="89"/>
      <c r="E1793" s="90"/>
      <c r="F1793" s="91"/>
      <c r="G1793" s="92"/>
      <c r="H1793" s="93"/>
      <c r="I1793" s="94"/>
      <c r="J1793" s="95"/>
      <c r="K1793" s="96"/>
      <c r="L1793" s="97"/>
      <c r="M1793" s="98"/>
      <c r="N1793" s="112"/>
      <c r="O1793" s="100"/>
      <c r="P1793" s="101"/>
      <c r="Q1793" s="97" t="n">
        <f aca="false">P1793*M1793</f>
        <v>0</v>
      </c>
      <c r="R1793" s="110"/>
      <c r="S1793" s="103"/>
      <c r="T1793" s="111"/>
      <c r="U1793" s="105" t="e">
        <f aca="false">IF(EXACT(O1793,Y1793),M1793,M1793*(1-'Расчет ПРЕДЗАКАЗ'!$D$10))</f>
        <v>#NAME?</v>
      </c>
      <c r="V1793" s="105" t="e">
        <f aca="false">P1793*U1793</f>
        <v>#NAME?</v>
      </c>
      <c r="W1793" s="105" t="e">
        <f aca="false">IF(EXACT(O1793,Y1793),M1793,M1793*(1-'Расчет Прайс'!$D$10))</f>
        <v>#NAME?</v>
      </c>
      <c r="X1793" s="105" t="e">
        <f aca="false">P1793*W1793</f>
        <v>#NAME?</v>
      </c>
      <c r="Y1793" s="106" t="s">
        <v>101</v>
      </c>
      <c r="Z1793" s="107" t="n">
        <f aca="false">IF(EXACT(O1793;Y1793);Q1793;0)</f>
        <v>0</v>
      </c>
      <c r="AA1793" s="107" t="n">
        <f aca="false">IF(Z1793=0;Q1793;0)</f>
        <v>0</v>
      </c>
      <c r="AB1793" s="108" t="e">
        <f aca="false">IF(U1793=0;"";L1793/U1793-1)</f>
        <v>#NAME?</v>
      </c>
      <c r="AC1793" s="108" t="e">
        <f aca="false">IF(W1793=0;"";L1793/W1793-1)</f>
        <v>#NAME?</v>
      </c>
    </row>
    <row collapsed="false" customFormat="false" customHeight="true" hidden="false" ht="50.1" outlineLevel="0" r="1794">
      <c r="A1794" s="88"/>
      <c r="B1794" s="88"/>
      <c r="C1794" s="89"/>
      <c r="D1794" s="89"/>
      <c r="E1794" s="90"/>
      <c r="F1794" s="91"/>
      <c r="G1794" s="92"/>
      <c r="H1794" s="93"/>
      <c r="I1794" s="94"/>
      <c r="J1794" s="95"/>
      <c r="K1794" s="96"/>
      <c r="L1794" s="97"/>
      <c r="M1794" s="98"/>
      <c r="N1794" s="112"/>
      <c r="O1794" s="100"/>
      <c r="P1794" s="101"/>
      <c r="Q1794" s="97" t="n">
        <f aca="false">P1794*M1794</f>
        <v>0</v>
      </c>
      <c r="R1794" s="110"/>
      <c r="S1794" s="103"/>
      <c r="T1794" s="111"/>
      <c r="U1794" s="105" t="e">
        <f aca="false">IF(EXACT(O1794,Y1794),M1794,M1794*(1-'Расчет ПРЕДЗАКАЗ'!$D$10))</f>
        <v>#NAME?</v>
      </c>
      <c r="V1794" s="105" t="e">
        <f aca="false">P1794*U1794</f>
        <v>#NAME?</v>
      </c>
      <c r="W1794" s="105" t="e">
        <f aca="false">IF(EXACT(O1794,Y1794),M1794,M1794*(1-'Расчет Прайс'!$D$10))</f>
        <v>#NAME?</v>
      </c>
      <c r="X1794" s="105" t="e">
        <f aca="false">P1794*W1794</f>
        <v>#NAME?</v>
      </c>
      <c r="Y1794" s="106" t="s">
        <v>101</v>
      </c>
      <c r="Z1794" s="107" t="n">
        <f aca="false">IF(EXACT(O1794;Y1794);Q1794;0)</f>
        <v>0</v>
      </c>
      <c r="AA1794" s="107" t="n">
        <f aca="false">IF(Z1794=0;Q1794;0)</f>
        <v>0</v>
      </c>
      <c r="AB1794" s="108" t="e">
        <f aca="false">IF(U1794=0;"";L1794/U1794-1)</f>
        <v>#NAME?</v>
      </c>
      <c r="AC1794" s="108" t="e">
        <f aca="false">IF(W1794=0;"";L1794/W1794-1)</f>
        <v>#NAME?</v>
      </c>
    </row>
    <row collapsed="false" customFormat="false" customHeight="true" hidden="false" ht="50.1" outlineLevel="0" r="1795">
      <c r="A1795" s="88"/>
      <c r="B1795" s="88"/>
      <c r="C1795" s="89"/>
      <c r="D1795" s="89"/>
      <c r="E1795" s="90"/>
      <c r="F1795" s="91"/>
      <c r="G1795" s="92"/>
      <c r="H1795" s="93"/>
      <c r="I1795" s="94"/>
      <c r="J1795" s="95"/>
      <c r="K1795" s="96"/>
      <c r="L1795" s="97"/>
      <c r="M1795" s="98"/>
      <c r="N1795" s="110"/>
      <c r="O1795" s="100"/>
      <c r="P1795" s="101"/>
      <c r="Q1795" s="97" t="n">
        <f aca="false">P1795*M1795</f>
        <v>0</v>
      </c>
      <c r="R1795" s="110"/>
      <c r="S1795" s="103"/>
      <c r="T1795" s="111"/>
      <c r="U1795" s="105" t="e">
        <f aca="false">IF(EXACT(O1795,Y1795),M1795,M1795*(1-'Расчет ПРЕДЗАКАЗ'!$D$10))</f>
        <v>#NAME?</v>
      </c>
      <c r="V1795" s="105" t="e">
        <f aca="false">P1795*U1795</f>
        <v>#NAME?</v>
      </c>
      <c r="W1795" s="105" t="e">
        <f aca="false">IF(EXACT(O1795,Y1795),M1795,M1795*(1-'Расчет Прайс'!$D$10))</f>
        <v>#NAME?</v>
      </c>
      <c r="X1795" s="105" t="e">
        <f aca="false">P1795*W1795</f>
        <v>#NAME?</v>
      </c>
      <c r="Y1795" s="106" t="s">
        <v>101</v>
      </c>
      <c r="Z1795" s="107" t="n">
        <f aca="false">IF(EXACT(O1795;Y1795);Q1795;0)</f>
        <v>0</v>
      </c>
      <c r="AA1795" s="107" t="n">
        <f aca="false">IF(Z1795=0;Q1795;0)</f>
        <v>0</v>
      </c>
      <c r="AB1795" s="108" t="e">
        <f aca="false">IF(U1795=0;"";L1795/U1795-1)</f>
        <v>#NAME?</v>
      </c>
      <c r="AC1795" s="108" t="e">
        <f aca="false">IF(W1795=0;"";L1795/W1795-1)</f>
        <v>#NAME?</v>
      </c>
    </row>
    <row collapsed="false" customFormat="false" customHeight="true" hidden="false" ht="50.1" outlineLevel="0" r="1796">
      <c r="A1796" s="88"/>
      <c r="B1796" s="88"/>
      <c r="C1796" s="89"/>
      <c r="D1796" s="89"/>
      <c r="E1796" s="90"/>
      <c r="F1796" s="91"/>
      <c r="G1796" s="92"/>
      <c r="H1796" s="93"/>
      <c r="I1796" s="94"/>
      <c r="J1796" s="95"/>
      <c r="K1796" s="96"/>
      <c r="L1796" s="97"/>
      <c r="M1796" s="98"/>
      <c r="N1796" s="110"/>
      <c r="O1796" s="100"/>
      <c r="P1796" s="101"/>
      <c r="Q1796" s="97" t="n">
        <f aca="false">P1796*M1796</f>
        <v>0</v>
      </c>
      <c r="R1796" s="110"/>
      <c r="S1796" s="103"/>
      <c r="T1796" s="111"/>
      <c r="U1796" s="105" t="e">
        <f aca="false">IF(EXACT(O1796,Y1796),M1796,M1796*(1-'Расчет ПРЕДЗАКАЗ'!$D$10))</f>
        <v>#NAME?</v>
      </c>
      <c r="V1796" s="105" t="e">
        <f aca="false">P1796*U1796</f>
        <v>#NAME?</v>
      </c>
      <c r="W1796" s="105" t="e">
        <f aca="false">IF(EXACT(O1796,Y1796),M1796,M1796*(1-'Расчет Прайс'!$D$10))</f>
        <v>#NAME?</v>
      </c>
      <c r="X1796" s="105" t="e">
        <f aca="false">P1796*W1796</f>
        <v>#NAME?</v>
      </c>
      <c r="Y1796" s="106" t="s">
        <v>101</v>
      </c>
      <c r="Z1796" s="107" t="n">
        <f aca="false">IF(EXACT(O1796;Y1796);Q1796;0)</f>
        <v>0</v>
      </c>
      <c r="AA1796" s="107" t="n">
        <f aca="false">IF(Z1796=0;Q1796;0)</f>
        <v>0</v>
      </c>
      <c r="AB1796" s="108" t="e">
        <f aca="false">IF(U1796=0;"";L1796/U1796-1)</f>
        <v>#NAME?</v>
      </c>
      <c r="AC1796" s="108" t="e">
        <f aca="false">IF(W1796=0;"";L1796/W1796-1)</f>
        <v>#NAME?</v>
      </c>
    </row>
    <row collapsed="false" customFormat="false" customHeight="true" hidden="false" ht="50.1" outlineLevel="0" r="1797">
      <c r="A1797" s="88"/>
      <c r="B1797" s="88"/>
      <c r="C1797" s="89"/>
      <c r="D1797" s="89"/>
      <c r="E1797" s="90"/>
      <c r="F1797" s="91"/>
      <c r="G1797" s="92"/>
      <c r="H1797" s="93"/>
      <c r="I1797" s="94"/>
      <c r="J1797" s="95"/>
      <c r="K1797" s="96"/>
      <c r="L1797" s="97"/>
      <c r="M1797" s="98"/>
      <c r="N1797" s="110"/>
      <c r="O1797" s="100"/>
      <c r="P1797" s="101"/>
      <c r="Q1797" s="97" t="n">
        <f aca="false">P1797*M1797</f>
        <v>0</v>
      </c>
      <c r="R1797" s="110"/>
      <c r="S1797" s="103"/>
      <c r="T1797" s="111"/>
      <c r="U1797" s="105" t="e">
        <f aca="false">IF(EXACT(O1797,Y1797),M1797,M1797*(1-'Расчет ПРЕДЗАКАЗ'!$D$10))</f>
        <v>#NAME?</v>
      </c>
      <c r="V1797" s="105" t="e">
        <f aca="false">P1797*U1797</f>
        <v>#NAME?</v>
      </c>
      <c r="W1797" s="105" t="e">
        <f aca="false">IF(EXACT(O1797,Y1797),M1797,M1797*(1-'Расчет Прайс'!$D$10))</f>
        <v>#NAME?</v>
      </c>
      <c r="X1797" s="105" t="e">
        <f aca="false">P1797*W1797</f>
        <v>#NAME?</v>
      </c>
      <c r="Y1797" s="106" t="s">
        <v>101</v>
      </c>
      <c r="Z1797" s="107" t="n">
        <f aca="false">IF(EXACT(O1797;Y1797);Q1797;0)</f>
        <v>0</v>
      </c>
      <c r="AA1797" s="107" t="n">
        <f aca="false">IF(Z1797=0;Q1797;0)</f>
        <v>0</v>
      </c>
      <c r="AB1797" s="108" t="e">
        <f aca="false">IF(U1797=0;"";L1797/U1797-1)</f>
        <v>#NAME?</v>
      </c>
      <c r="AC1797" s="108" t="e">
        <f aca="false">IF(W1797=0;"";L1797/W1797-1)</f>
        <v>#NAME?</v>
      </c>
    </row>
    <row collapsed="false" customFormat="false" customHeight="true" hidden="false" ht="50.1" outlineLevel="0" r="1798">
      <c r="A1798" s="88"/>
      <c r="B1798" s="88"/>
      <c r="C1798" s="89"/>
      <c r="D1798" s="89"/>
      <c r="E1798" s="90"/>
      <c r="F1798" s="91"/>
      <c r="G1798" s="92"/>
      <c r="H1798" s="93"/>
      <c r="I1798" s="94"/>
      <c r="J1798" s="95"/>
      <c r="K1798" s="96"/>
      <c r="L1798" s="97"/>
      <c r="M1798" s="98"/>
      <c r="N1798" s="110"/>
      <c r="O1798" s="100"/>
      <c r="P1798" s="101"/>
      <c r="Q1798" s="97" t="n">
        <f aca="false">P1798*M1798</f>
        <v>0</v>
      </c>
      <c r="R1798" s="110"/>
      <c r="S1798" s="103"/>
      <c r="T1798" s="111"/>
      <c r="U1798" s="105" t="e">
        <f aca="false">IF(EXACT(O1798,Y1798),M1798,M1798*(1-'Расчет ПРЕДЗАКАЗ'!$D$10))</f>
        <v>#NAME?</v>
      </c>
      <c r="V1798" s="105" t="e">
        <f aca="false">P1798*U1798</f>
        <v>#NAME?</v>
      </c>
      <c r="W1798" s="105" t="e">
        <f aca="false">IF(EXACT(O1798,Y1798),M1798,M1798*(1-'Расчет Прайс'!$D$10))</f>
        <v>#NAME?</v>
      </c>
      <c r="X1798" s="105" t="e">
        <f aca="false">P1798*W1798</f>
        <v>#NAME?</v>
      </c>
      <c r="Y1798" s="106" t="s">
        <v>101</v>
      </c>
      <c r="Z1798" s="107" t="n">
        <f aca="false">IF(EXACT(O1798;Y1798);Q1798;0)</f>
        <v>0</v>
      </c>
      <c r="AA1798" s="107" t="n">
        <f aca="false">IF(Z1798=0;Q1798;0)</f>
        <v>0</v>
      </c>
      <c r="AB1798" s="108" t="e">
        <f aca="false">IF(U1798=0;"";L1798/U1798-1)</f>
        <v>#NAME?</v>
      </c>
      <c r="AC1798" s="108" t="e">
        <f aca="false">IF(W1798=0;"";L1798/W1798-1)</f>
        <v>#NAME?</v>
      </c>
    </row>
    <row collapsed="false" customFormat="false" customHeight="true" hidden="false" ht="11.25" outlineLevel="0" r="1799"/>
    <row collapsed="false" customFormat="false" customHeight="true" hidden="false" ht="50.1" outlineLevel="0" r="1800">
      <c r="A1800" s="88" t="n">
        <v>275</v>
      </c>
      <c r="B1800" s="88" t="s">
        <v>1061</v>
      </c>
      <c r="C1800" s="89" t="s">
        <v>1062</v>
      </c>
      <c r="D1800" s="89" t="s">
        <v>93</v>
      </c>
      <c r="E1800" s="90" t="s">
        <v>93</v>
      </c>
      <c r="F1800" s="91" t="s">
        <v>236</v>
      </c>
      <c r="G1800" s="92" t="s">
        <v>904</v>
      </c>
      <c r="H1800" s="93" t="s">
        <v>1063</v>
      </c>
      <c r="I1800" s="94" t="s">
        <v>1064</v>
      </c>
      <c r="J1800" s="95" t="s">
        <v>98</v>
      </c>
      <c r="K1800" s="96" t="s">
        <v>947</v>
      </c>
      <c r="L1800" s="97" t="n">
        <v>690</v>
      </c>
      <c r="M1800" s="98" t="n">
        <v>430</v>
      </c>
      <c r="N1800" s="99" t="s">
        <v>1065</v>
      </c>
      <c r="O1800" s="100"/>
      <c r="P1800" s="101"/>
      <c r="Q1800" s="97" t="n">
        <f aca="false">P1800*M1800</f>
        <v>0</v>
      </c>
      <c r="R1800" s="102"/>
      <c r="S1800" s="103" t="n">
        <v>26</v>
      </c>
      <c r="T1800" s="104"/>
      <c r="U1800" s="105" t="e">
        <f aca="false">IF(EXACT(O1800,Y1800),M1800,M1800*(1-'Расчет ПРЕДЗАКАЗ'!$D$10))</f>
        <v>#NAME?</v>
      </c>
      <c r="V1800" s="105" t="e">
        <f aca="false">P1800*U1800</f>
        <v>#NAME?</v>
      </c>
      <c r="W1800" s="105" t="e">
        <f aca="false">IF(EXACT(O1800,Y1800),M1800,M1800*(1-'Расчет Прайс'!$D$10))</f>
        <v>#NAME?</v>
      </c>
      <c r="X1800" s="105" t="e">
        <f aca="false">P1800*W1800</f>
        <v>#NAME?</v>
      </c>
      <c r="Y1800" s="106" t="s">
        <v>101</v>
      </c>
      <c r="Z1800" s="107" t="n">
        <f aca="false">IF(EXACT(O1800;Y1800);Q1800;0)</f>
        <v>0</v>
      </c>
      <c r="AA1800" s="107" t="n">
        <f aca="false">IF(Z1800=0;Q1800;0)</f>
        <v>0</v>
      </c>
      <c r="AB1800" s="108" t="e">
        <f aca="false">IF(U1800=0,"",L1800/U1800-1)</f>
        <v>#NAME?</v>
      </c>
      <c r="AC1800" s="108" t="e">
        <f aca="false">IF(W1800=0,"",L1800/W1800-1)</f>
        <v>#NAME?</v>
      </c>
    </row>
    <row collapsed="false" customFormat="false" customHeight="true" hidden="false" ht="50.1" outlineLevel="0" r="1801">
      <c r="A1801" s="88"/>
      <c r="B1801" s="88"/>
      <c r="C1801" s="89"/>
      <c r="D1801" s="89"/>
      <c r="E1801" s="90"/>
      <c r="F1801" s="91"/>
      <c r="G1801" s="92"/>
      <c r="H1801" s="93"/>
      <c r="I1801" s="94"/>
      <c r="J1801" s="95"/>
      <c r="K1801" s="96" t="s">
        <v>1037</v>
      </c>
      <c r="L1801" s="97" t="n">
        <v>690</v>
      </c>
      <c r="M1801" s="98" t="n">
        <v>430</v>
      </c>
      <c r="N1801" s="99" t="s">
        <v>1066</v>
      </c>
      <c r="O1801" s="100"/>
      <c r="P1801" s="101"/>
      <c r="Q1801" s="97" t="n">
        <f aca="false">P1801*M1801</f>
        <v>0</v>
      </c>
      <c r="R1801" s="102"/>
      <c r="S1801" s="103" t="n">
        <v>16</v>
      </c>
      <c r="T1801" s="109"/>
      <c r="U1801" s="105" t="e">
        <f aca="false">IF(EXACT(O1801,Y1801),M1801,M1801*(1-'Расчет ПРЕДЗАКАЗ'!$D$10))</f>
        <v>#NAME?</v>
      </c>
      <c r="V1801" s="105" t="e">
        <f aca="false">P1801*U1801</f>
        <v>#NAME?</v>
      </c>
      <c r="W1801" s="105" t="e">
        <f aca="false">IF(EXACT(O1801,Y1801),M1801,M1801*(1-'Расчет Прайс'!$D$10))</f>
        <v>#NAME?</v>
      </c>
      <c r="X1801" s="105" t="e">
        <f aca="false">P1801*W1801</f>
        <v>#NAME?</v>
      </c>
      <c r="Y1801" s="106" t="s">
        <v>101</v>
      </c>
      <c r="Z1801" s="107" t="n">
        <f aca="false">IF(EXACT(O1801;Y1801);Q1801;0)</f>
        <v>0</v>
      </c>
      <c r="AA1801" s="107" t="n">
        <f aca="false">IF(Z1801=0;Q1801;0)</f>
        <v>0</v>
      </c>
      <c r="AB1801" s="108" t="e">
        <f aca="false">IF(U1801=0;"";L1801/U1801-1)</f>
        <v>#NAME?</v>
      </c>
      <c r="AC1801" s="108" t="e">
        <f aca="false">IF(W1801=0;"";L1801/W1801-1)</f>
        <v>#NAME?</v>
      </c>
    </row>
    <row collapsed="false" customFormat="false" customHeight="true" hidden="false" ht="50.1" outlineLevel="0" r="1802">
      <c r="A1802" s="88"/>
      <c r="B1802" s="88"/>
      <c r="C1802" s="89"/>
      <c r="D1802" s="89"/>
      <c r="E1802" s="90"/>
      <c r="F1802" s="91"/>
      <c r="G1802" s="92"/>
      <c r="H1802" s="93"/>
      <c r="I1802" s="94"/>
      <c r="J1802" s="95"/>
      <c r="K1802" s="96"/>
      <c r="L1802" s="97"/>
      <c r="M1802" s="98"/>
      <c r="N1802" s="99"/>
      <c r="O1802" s="100"/>
      <c r="P1802" s="101"/>
      <c r="Q1802" s="97" t="n">
        <f aca="false">P1802*M1802</f>
        <v>0</v>
      </c>
      <c r="R1802" s="102"/>
      <c r="S1802" s="103"/>
      <c r="T1802" s="109"/>
      <c r="U1802" s="105" t="e">
        <f aca="false">IF(EXACT(O1802,Y1802),M1802,M1802*(1-'Расчет ПРЕДЗАКАЗ'!$D$10))</f>
        <v>#NAME?</v>
      </c>
      <c r="V1802" s="105" t="e">
        <f aca="false">P1802*U1802</f>
        <v>#NAME?</v>
      </c>
      <c r="W1802" s="105" t="e">
        <f aca="false">IF(EXACT(O1802,Y1802),M1802,M1802*(1-'Расчет Прайс'!$D$10))</f>
        <v>#NAME?</v>
      </c>
      <c r="X1802" s="105" t="e">
        <f aca="false">P1802*W1802</f>
        <v>#NAME?</v>
      </c>
      <c r="Y1802" s="106" t="s">
        <v>101</v>
      </c>
      <c r="Z1802" s="107" t="n">
        <f aca="false">IF(EXACT(O1802;Y1802);Q1802;0)</f>
        <v>0</v>
      </c>
      <c r="AA1802" s="107" t="n">
        <f aca="false">IF(Z1802=0;Q1802;0)</f>
        <v>0</v>
      </c>
      <c r="AB1802" s="108" t="e">
        <f aca="false">IF(U1802=0;"";L1802/U1802-1)</f>
        <v>#NAME?</v>
      </c>
      <c r="AC1802" s="108" t="e">
        <f aca="false">IF(W1802=0;"";L1802/W1802-1)</f>
        <v>#NAME?</v>
      </c>
    </row>
    <row collapsed="false" customFormat="false" customHeight="true" hidden="false" ht="50.1" outlineLevel="0" r="1803">
      <c r="A1803" s="88"/>
      <c r="B1803" s="88"/>
      <c r="C1803" s="89"/>
      <c r="D1803" s="89"/>
      <c r="E1803" s="90"/>
      <c r="F1803" s="91"/>
      <c r="G1803" s="92"/>
      <c r="H1803" s="93"/>
      <c r="I1803" s="94"/>
      <c r="J1803" s="95"/>
      <c r="K1803" s="96"/>
      <c r="L1803" s="97"/>
      <c r="M1803" s="98"/>
      <c r="N1803" s="99"/>
      <c r="O1803" s="100"/>
      <c r="P1803" s="101"/>
      <c r="Q1803" s="97" t="n">
        <f aca="false">P1803*M1803</f>
        <v>0</v>
      </c>
      <c r="R1803" s="102"/>
      <c r="S1803" s="103"/>
      <c r="T1803" s="109"/>
      <c r="U1803" s="105" t="e">
        <f aca="false">IF(EXACT(O1803,Y1803),M1803,M1803*(1-'Расчет ПРЕДЗАКАЗ'!$D$10))</f>
        <v>#NAME?</v>
      </c>
      <c r="V1803" s="105" t="e">
        <f aca="false">P1803*U1803</f>
        <v>#NAME?</v>
      </c>
      <c r="W1803" s="105" t="e">
        <f aca="false">IF(EXACT(O1803,Y1803),M1803,M1803*(1-'Расчет Прайс'!$D$10))</f>
        <v>#NAME?</v>
      </c>
      <c r="X1803" s="105" t="e">
        <f aca="false">P1803*W1803</f>
        <v>#NAME?</v>
      </c>
      <c r="Y1803" s="106" t="s">
        <v>101</v>
      </c>
      <c r="Z1803" s="107" t="n">
        <f aca="false">IF(EXACT(O1803;Y1803);Q1803;0)</f>
        <v>0</v>
      </c>
      <c r="AA1803" s="107" t="n">
        <f aca="false">IF(Z1803=0;Q1803;0)</f>
        <v>0</v>
      </c>
      <c r="AB1803" s="108" t="e">
        <f aca="false">IF(U1803=0;"";L1803/U1803-1)</f>
        <v>#NAME?</v>
      </c>
      <c r="AC1803" s="108" t="e">
        <f aca="false">IF(W1803=0;"";L1803/W1803-1)</f>
        <v>#NAME?</v>
      </c>
    </row>
    <row collapsed="false" customFormat="false" customHeight="true" hidden="false" ht="50.1" outlineLevel="0" r="1804">
      <c r="A1804" s="88"/>
      <c r="B1804" s="88"/>
      <c r="C1804" s="89"/>
      <c r="D1804" s="89"/>
      <c r="E1804" s="90"/>
      <c r="F1804" s="91"/>
      <c r="G1804" s="92"/>
      <c r="H1804" s="93"/>
      <c r="I1804" s="94"/>
      <c r="J1804" s="95"/>
      <c r="K1804" s="96"/>
      <c r="L1804" s="97"/>
      <c r="M1804" s="98"/>
      <c r="N1804" s="99"/>
      <c r="O1804" s="100"/>
      <c r="P1804" s="101"/>
      <c r="Q1804" s="97" t="n">
        <f aca="false">P1804*M1804</f>
        <v>0</v>
      </c>
      <c r="R1804" s="102"/>
      <c r="S1804" s="103"/>
      <c r="T1804" s="109"/>
      <c r="U1804" s="105" t="e">
        <f aca="false">IF(EXACT(O1804,Y1804),M1804,M1804*(1-'Расчет ПРЕДЗАКАЗ'!$D$10))</f>
        <v>#NAME?</v>
      </c>
      <c r="V1804" s="105" t="e">
        <f aca="false">P1804*U1804</f>
        <v>#NAME?</v>
      </c>
      <c r="W1804" s="105" t="e">
        <f aca="false">IF(EXACT(O1804,Y1804),M1804,M1804*(1-'Расчет Прайс'!$D$10))</f>
        <v>#NAME?</v>
      </c>
      <c r="X1804" s="105" t="e">
        <f aca="false">P1804*W1804</f>
        <v>#NAME?</v>
      </c>
      <c r="Y1804" s="106" t="s">
        <v>101</v>
      </c>
      <c r="Z1804" s="107" t="n">
        <f aca="false">IF(EXACT(O1804;Y1804);Q1804;0)</f>
        <v>0</v>
      </c>
      <c r="AA1804" s="107" t="n">
        <f aca="false">IF(Z1804=0;Q1804;0)</f>
        <v>0</v>
      </c>
      <c r="AB1804" s="108" t="e">
        <f aca="false">IF(U1804=0;"";L1804/U1804-1)</f>
        <v>#NAME?</v>
      </c>
      <c r="AC1804" s="108" t="e">
        <f aca="false">IF(W1804=0;"";L1804/W1804-1)</f>
        <v>#NAME?</v>
      </c>
    </row>
    <row collapsed="false" customFormat="false" customHeight="true" hidden="false" ht="50.1" outlineLevel="0" r="1805">
      <c r="A1805" s="88"/>
      <c r="B1805" s="88"/>
      <c r="C1805" s="89"/>
      <c r="D1805" s="89"/>
      <c r="E1805" s="90"/>
      <c r="F1805" s="91"/>
      <c r="G1805" s="92"/>
      <c r="H1805" s="93"/>
      <c r="I1805" s="94"/>
      <c r="J1805" s="95"/>
      <c r="K1805" s="96"/>
      <c r="L1805" s="97"/>
      <c r="M1805" s="98"/>
      <c r="N1805" s="99"/>
      <c r="O1805" s="100"/>
      <c r="P1805" s="101"/>
      <c r="Q1805" s="97" t="n">
        <f aca="false">P1805*M1805</f>
        <v>0</v>
      </c>
      <c r="R1805" s="102"/>
      <c r="S1805" s="103"/>
      <c r="T1805" s="109"/>
      <c r="U1805" s="105" t="e">
        <f aca="false">IF(EXACT(O1805,Y1805),M1805,M1805*(1-'Расчет ПРЕДЗАКАЗ'!$D$10))</f>
        <v>#NAME?</v>
      </c>
      <c r="V1805" s="105" t="e">
        <f aca="false">P1805*U1805</f>
        <v>#NAME?</v>
      </c>
      <c r="W1805" s="105" t="e">
        <f aca="false">IF(EXACT(O1805,Y1805),M1805,M1805*(1-'Расчет Прайс'!$D$10))</f>
        <v>#NAME?</v>
      </c>
      <c r="X1805" s="105" t="e">
        <f aca="false">P1805*W1805</f>
        <v>#NAME?</v>
      </c>
      <c r="Y1805" s="106" t="s">
        <v>101</v>
      </c>
      <c r="Z1805" s="107" t="n">
        <f aca="false">IF(EXACT(O1805;Y1805);Q1805;0)</f>
        <v>0</v>
      </c>
      <c r="AA1805" s="107" t="n">
        <f aca="false">IF(Z1805=0;Q1805;0)</f>
        <v>0</v>
      </c>
      <c r="AB1805" s="108" t="e">
        <f aca="false">IF(U1805=0;"";L1805/U1805-1)</f>
        <v>#NAME?</v>
      </c>
      <c r="AC1805" s="108" t="e">
        <f aca="false">IF(W1805=0;"";L1805/W1805-1)</f>
        <v>#NAME?</v>
      </c>
    </row>
    <row collapsed="false" customFormat="false" customHeight="true" hidden="false" ht="50.1" outlineLevel="0" r="1806">
      <c r="A1806" s="88"/>
      <c r="B1806" s="88"/>
      <c r="C1806" s="89"/>
      <c r="D1806" s="89"/>
      <c r="E1806" s="90"/>
      <c r="F1806" s="91"/>
      <c r="G1806" s="92"/>
      <c r="H1806" s="93"/>
      <c r="I1806" s="94"/>
      <c r="J1806" s="95"/>
      <c r="K1806" s="96"/>
      <c r="L1806" s="97"/>
      <c r="M1806" s="98"/>
      <c r="N1806" s="99"/>
      <c r="O1806" s="100"/>
      <c r="P1806" s="101"/>
      <c r="Q1806" s="97" t="n">
        <f aca="false">P1806*M1806</f>
        <v>0</v>
      </c>
      <c r="R1806" s="102"/>
      <c r="S1806" s="103"/>
      <c r="T1806" s="109"/>
      <c r="U1806" s="105" t="e">
        <f aca="false">IF(EXACT(O1806,Y1806),M1806,M1806*(1-'Расчет ПРЕДЗАКАЗ'!$D$10))</f>
        <v>#NAME?</v>
      </c>
      <c r="V1806" s="105" t="e">
        <f aca="false">P1806*U1806</f>
        <v>#NAME?</v>
      </c>
      <c r="W1806" s="105" t="e">
        <f aca="false">IF(EXACT(O1806,Y1806),M1806,M1806*(1-'Расчет Прайс'!$D$10))</f>
        <v>#NAME?</v>
      </c>
      <c r="X1806" s="105" t="e">
        <f aca="false">P1806*W1806</f>
        <v>#NAME?</v>
      </c>
      <c r="Y1806" s="106" t="s">
        <v>101</v>
      </c>
      <c r="Z1806" s="107" t="n">
        <f aca="false">IF(EXACT(O1806;Y1806);Q1806;0)</f>
        <v>0</v>
      </c>
      <c r="AA1806" s="107" t="n">
        <f aca="false">IF(Z1806=0;Q1806;0)</f>
        <v>0</v>
      </c>
      <c r="AB1806" s="108" t="e">
        <f aca="false">IF(U1806=0;"";L1806/U1806-1)</f>
        <v>#NAME?</v>
      </c>
      <c r="AC1806" s="108" t="e">
        <f aca="false">IF(W1806=0;"";L1806/W1806-1)</f>
        <v>#NAME?</v>
      </c>
    </row>
    <row collapsed="false" customFormat="false" customHeight="true" hidden="false" ht="50.1" outlineLevel="0" r="1807">
      <c r="A1807" s="88"/>
      <c r="B1807" s="88"/>
      <c r="C1807" s="89"/>
      <c r="D1807" s="89"/>
      <c r="E1807" s="90"/>
      <c r="F1807" s="91"/>
      <c r="G1807" s="92"/>
      <c r="H1807" s="93"/>
      <c r="I1807" s="94"/>
      <c r="J1807" s="95"/>
      <c r="K1807" s="96"/>
      <c r="L1807" s="97"/>
      <c r="M1807" s="98"/>
      <c r="N1807" s="99"/>
      <c r="O1807" s="100"/>
      <c r="P1807" s="101"/>
      <c r="Q1807" s="97" t="n">
        <f aca="false">P1807*M1807</f>
        <v>0</v>
      </c>
      <c r="R1807" s="102"/>
      <c r="S1807" s="103"/>
      <c r="T1807" s="109"/>
      <c r="U1807" s="105" t="e">
        <f aca="false">IF(EXACT(O1807,Y1807),M1807,M1807*(1-'Расчет ПРЕДЗАКАЗ'!$D$10))</f>
        <v>#NAME?</v>
      </c>
      <c r="V1807" s="105" t="e">
        <f aca="false">P1807*U1807</f>
        <v>#NAME?</v>
      </c>
      <c r="W1807" s="105" t="e">
        <f aca="false">IF(EXACT(O1807,Y1807),M1807,M1807*(1-'Расчет Прайс'!$D$10))</f>
        <v>#NAME?</v>
      </c>
      <c r="X1807" s="105" t="e">
        <f aca="false">P1807*W1807</f>
        <v>#NAME?</v>
      </c>
      <c r="Y1807" s="106" t="s">
        <v>101</v>
      </c>
      <c r="Z1807" s="107" t="n">
        <f aca="false">IF(EXACT(O1807;Y1807);Q1807;0)</f>
        <v>0</v>
      </c>
      <c r="AA1807" s="107" t="n">
        <f aca="false">IF(Z1807=0;Q1807;0)</f>
        <v>0</v>
      </c>
      <c r="AB1807" s="108" t="e">
        <f aca="false">IF(U1807=0;"";L1807/U1807-1)</f>
        <v>#NAME?</v>
      </c>
      <c r="AC1807" s="108" t="e">
        <f aca="false">IF(W1807=0;"";L1807/W1807-1)</f>
        <v>#NAME?</v>
      </c>
    </row>
    <row collapsed="false" customFormat="false" customHeight="true" hidden="false" ht="50.1" outlineLevel="0" r="1808">
      <c r="A1808" s="88"/>
      <c r="B1808" s="88"/>
      <c r="C1808" s="89"/>
      <c r="D1808" s="89"/>
      <c r="E1808" s="90"/>
      <c r="F1808" s="91"/>
      <c r="G1808" s="92"/>
      <c r="H1808" s="93"/>
      <c r="I1808" s="94"/>
      <c r="J1808" s="95"/>
      <c r="K1808" s="96"/>
      <c r="L1808" s="97"/>
      <c r="M1808" s="98"/>
      <c r="N1808" s="99"/>
      <c r="O1808" s="100"/>
      <c r="P1808" s="101"/>
      <c r="Q1808" s="97" t="n">
        <f aca="false">P1808*M1808</f>
        <v>0</v>
      </c>
      <c r="R1808" s="102"/>
      <c r="S1808" s="103"/>
      <c r="T1808" s="109"/>
      <c r="U1808" s="105" t="e">
        <f aca="false">IF(EXACT(O1808,Y1808),M1808,M1808*(1-'Расчет ПРЕДЗАКАЗ'!$D$10))</f>
        <v>#NAME?</v>
      </c>
      <c r="V1808" s="105" t="e">
        <f aca="false">P1808*U1808</f>
        <v>#NAME?</v>
      </c>
      <c r="W1808" s="105" t="e">
        <f aca="false">IF(EXACT(O1808,Y1808),M1808,M1808*(1-'Расчет Прайс'!$D$10))</f>
        <v>#NAME?</v>
      </c>
      <c r="X1808" s="105" t="e">
        <f aca="false">P1808*W1808</f>
        <v>#NAME?</v>
      </c>
      <c r="Y1808" s="106" t="s">
        <v>101</v>
      </c>
      <c r="Z1808" s="107" t="n">
        <f aca="false">IF(EXACT(O1808;Y1808);Q1808;0)</f>
        <v>0</v>
      </c>
      <c r="AA1808" s="107" t="n">
        <f aca="false">IF(Z1808=0;Q1808;0)</f>
        <v>0</v>
      </c>
      <c r="AB1808" s="108" t="e">
        <f aca="false">IF(U1808=0;"";L1808/U1808-1)</f>
        <v>#NAME?</v>
      </c>
      <c r="AC1808" s="108" t="e">
        <f aca="false">IF(W1808=0;"";L1808/W1808-1)</f>
        <v>#NAME?</v>
      </c>
    </row>
    <row collapsed="false" customFormat="false" customHeight="true" hidden="false" ht="50.1" outlineLevel="0" r="1809">
      <c r="A1809" s="88"/>
      <c r="B1809" s="88"/>
      <c r="C1809" s="89"/>
      <c r="D1809" s="89"/>
      <c r="E1809" s="90"/>
      <c r="F1809" s="91"/>
      <c r="G1809" s="92"/>
      <c r="H1809" s="93"/>
      <c r="I1809" s="94"/>
      <c r="J1809" s="95"/>
      <c r="K1809" s="96"/>
      <c r="L1809" s="97"/>
      <c r="M1809" s="98"/>
      <c r="N1809" s="112"/>
      <c r="O1809" s="100"/>
      <c r="P1809" s="101"/>
      <c r="Q1809" s="97" t="n">
        <f aca="false">P1809*M1809</f>
        <v>0</v>
      </c>
      <c r="R1809" s="110"/>
      <c r="S1809" s="103"/>
      <c r="T1809" s="111"/>
      <c r="U1809" s="105" t="e">
        <f aca="false">IF(EXACT(O1809,Y1809),M1809,M1809*(1-'Расчет ПРЕДЗАКАЗ'!$D$10))</f>
        <v>#NAME?</v>
      </c>
      <c r="V1809" s="105" t="e">
        <f aca="false">P1809*U1809</f>
        <v>#NAME?</v>
      </c>
      <c r="W1809" s="105" t="e">
        <f aca="false">IF(EXACT(O1809,Y1809),M1809,M1809*(1-'Расчет Прайс'!$D$10))</f>
        <v>#NAME?</v>
      </c>
      <c r="X1809" s="105" t="e">
        <f aca="false">P1809*W1809</f>
        <v>#NAME?</v>
      </c>
      <c r="Y1809" s="106" t="s">
        <v>101</v>
      </c>
      <c r="Z1809" s="107" t="n">
        <f aca="false">IF(EXACT(O1809;Y1809);Q1809;0)</f>
        <v>0</v>
      </c>
      <c r="AA1809" s="107" t="n">
        <f aca="false">IF(Z1809=0;Q1809;0)</f>
        <v>0</v>
      </c>
      <c r="AB1809" s="108" t="e">
        <f aca="false">IF(U1809=0;"";L1809/U1809-1)</f>
        <v>#NAME?</v>
      </c>
      <c r="AC1809" s="108" t="e">
        <f aca="false">IF(W1809=0;"";L1809/W1809-1)</f>
        <v>#NAME?</v>
      </c>
    </row>
    <row collapsed="false" customFormat="false" customHeight="true" hidden="false" ht="50.1" outlineLevel="0" r="1810">
      <c r="A1810" s="88"/>
      <c r="B1810" s="88"/>
      <c r="C1810" s="89"/>
      <c r="D1810" s="89"/>
      <c r="E1810" s="90"/>
      <c r="F1810" s="91"/>
      <c r="G1810" s="92"/>
      <c r="H1810" s="93"/>
      <c r="I1810" s="94"/>
      <c r="J1810" s="95"/>
      <c r="K1810" s="96"/>
      <c r="L1810" s="97"/>
      <c r="M1810" s="98"/>
      <c r="N1810" s="112"/>
      <c r="O1810" s="100"/>
      <c r="P1810" s="101"/>
      <c r="Q1810" s="97" t="n">
        <f aca="false">P1810*M1810</f>
        <v>0</v>
      </c>
      <c r="R1810" s="110"/>
      <c r="S1810" s="103"/>
      <c r="T1810" s="111"/>
      <c r="U1810" s="105" t="e">
        <f aca="false">IF(EXACT(O1810,Y1810),M1810,M1810*(1-'Расчет ПРЕДЗАКАЗ'!$D$10))</f>
        <v>#NAME?</v>
      </c>
      <c r="V1810" s="105" t="e">
        <f aca="false">P1810*U1810</f>
        <v>#NAME?</v>
      </c>
      <c r="W1810" s="105" t="e">
        <f aca="false">IF(EXACT(O1810,Y1810),M1810,M1810*(1-'Расчет Прайс'!$D$10))</f>
        <v>#NAME?</v>
      </c>
      <c r="X1810" s="105" t="e">
        <f aca="false">P1810*W1810</f>
        <v>#NAME?</v>
      </c>
      <c r="Y1810" s="106" t="s">
        <v>101</v>
      </c>
      <c r="Z1810" s="107" t="n">
        <f aca="false">IF(EXACT(O1810;Y1810);Q1810;0)</f>
        <v>0</v>
      </c>
      <c r="AA1810" s="107" t="n">
        <f aca="false">IF(Z1810=0;Q1810;0)</f>
        <v>0</v>
      </c>
      <c r="AB1810" s="108" t="e">
        <f aca="false">IF(U1810=0;"";L1810/U1810-1)</f>
        <v>#NAME?</v>
      </c>
      <c r="AC1810" s="108" t="e">
        <f aca="false">IF(W1810=0;"";L1810/W1810-1)</f>
        <v>#NAME?</v>
      </c>
    </row>
    <row collapsed="false" customFormat="false" customHeight="true" hidden="false" ht="50.1" outlineLevel="0" r="1811">
      <c r="A1811" s="88"/>
      <c r="B1811" s="88"/>
      <c r="C1811" s="89"/>
      <c r="D1811" s="89"/>
      <c r="E1811" s="90"/>
      <c r="F1811" s="91"/>
      <c r="G1811" s="92"/>
      <c r="H1811" s="93"/>
      <c r="I1811" s="94"/>
      <c r="J1811" s="95"/>
      <c r="K1811" s="96"/>
      <c r="L1811" s="97"/>
      <c r="M1811" s="98"/>
      <c r="N1811" s="110"/>
      <c r="O1811" s="100"/>
      <c r="P1811" s="101"/>
      <c r="Q1811" s="97" t="n">
        <f aca="false">P1811*M1811</f>
        <v>0</v>
      </c>
      <c r="R1811" s="110"/>
      <c r="S1811" s="103"/>
      <c r="T1811" s="111"/>
      <c r="U1811" s="105" t="e">
        <f aca="false">IF(EXACT(O1811,Y1811),M1811,M1811*(1-'Расчет ПРЕДЗАКАЗ'!$D$10))</f>
        <v>#NAME?</v>
      </c>
      <c r="V1811" s="105" t="e">
        <f aca="false">P1811*U1811</f>
        <v>#NAME?</v>
      </c>
      <c r="W1811" s="105" t="e">
        <f aca="false">IF(EXACT(O1811,Y1811),M1811,M1811*(1-'Расчет Прайс'!$D$10))</f>
        <v>#NAME?</v>
      </c>
      <c r="X1811" s="105" t="e">
        <f aca="false">P1811*W1811</f>
        <v>#NAME?</v>
      </c>
      <c r="Y1811" s="106" t="s">
        <v>101</v>
      </c>
      <c r="Z1811" s="107" t="n">
        <f aca="false">IF(EXACT(O1811;Y1811);Q1811;0)</f>
        <v>0</v>
      </c>
      <c r="AA1811" s="107" t="n">
        <f aca="false">IF(Z1811=0;Q1811;0)</f>
        <v>0</v>
      </c>
      <c r="AB1811" s="108" t="e">
        <f aca="false">IF(U1811=0;"";L1811/U1811-1)</f>
        <v>#NAME?</v>
      </c>
      <c r="AC1811" s="108" t="e">
        <f aca="false">IF(W1811=0;"";L1811/W1811-1)</f>
        <v>#NAME?</v>
      </c>
    </row>
    <row collapsed="false" customFormat="false" customHeight="true" hidden="false" ht="50.1" outlineLevel="0" r="1812">
      <c r="A1812" s="88"/>
      <c r="B1812" s="88"/>
      <c r="C1812" s="89"/>
      <c r="D1812" s="89"/>
      <c r="E1812" s="90"/>
      <c r="F1812" s="91"/>
      <c r="G1812" s="92"/>
      <c r="H1812" s="93"/>
      <c r="I1812" s="94"/>
      <c r="J1812" s="95"/>
      <c r="K1812" s="96"/>
      <c r="L1812" s="97"/>
      <c r="M1812" s="98"/>
      <c r="N1812" s="110"/>
      <c r="O1812" s="100"/>
      <c r="P1812" s="101"/>
      <c r="Q1812" s="97" t="n">
        <f aca="false">P1812*M1812</f>
        <v>0</v>
      </c>
      <c r="R1812" s="110"/>
      <c r="S1812" s="103"/>
      <c r="T1812" s="111"/>
      <c r="U1812" s="105" t="e">
        <f aca="false">IF(EXACT(O1812,Y1812),M1812,M1812*(1-'Расчет ПРЕДЗАКАЗ'!$D$10))</f>
        <v>#NAME?</v>
      </c>
      <c r="V1812" s="105" t="e">
        <f aca="false">P1812*U1812</f>
        <v>#NAME?</v>
      </c>
      <c r="W1812" s="105" t="e">
        <f aca="false">IF(EXACT(O1812,Y1812),M1812,M1812*(1-'Расчет Прайс'!$D$10))</f>
        <v>#NAME?</v>
      </c>
      <c r="X1812" s="105" t="e">
        <f aca="false">P1812*W1812</f>
        <v>#NAME?</v>
      </c>
      <c r="Y1812" s="106" t="s">
        <v>101</v>
      </c>
      <c r="Z1812" s="107" t="n">
        <f aca="false">IF(EXACT(O1812;Y1812);Q1812;0)</f>
        <v>0</v>
      </c>
      <c r="AA1812" s="107" t="n">
        <f aca="false">IF(Z1812=0;Q1812;0)</f>
        <v>0</v>
      </c>
      <c r="AB1812" s="108" t="e">
        <f aca="false">IF(U1812=0;"";L1812/U1812-1)</f>
        <v>#NAME?</v>
      </c>
      <c r="AC1812" s="108" t="e">
        <f aca="false">IF(W1812=0;"";L1812/W1812-1)</f>
        <v>#NAME?</v>
      </c>
    </row>
    <row collapsed="false" customFormat="false" customHeight="true" hidden="false" ht="50.1" outlineLevel="0" r="1813">
      <c r="A1813" s="88"/>
      <c r="B1813" s="88"/>
      <c r="C1813" s="89"/>
      <c r="D1813" s="89"/>
      <c r="E1813" s="90"/>
      <c r="F1813" s="91"/>
      <c r="G1813" s="92"/>
      <c r="H1813" s="93"/>
      <c r="I1813" s="94"/>
      <c r="J1813" s="95"/>
      <c r="K1813" s="96"/>
      <c r="L1813" s="97"/>
      <c r="M1813" s="98"/>
      <c r="N1813" s="110"/>
      <c r="O1813" s="100"/>
      <c r="P1813" s="101"/>
      <c r="Q1813" s="97" t="n">
        <f aca="false">P1813*M1813</f>
        <v>0</v>
      </c>
      <c r="R1813" s="110"/>
      <c r="S1813" s="103"/>
      <c r="T1813" s="111"/>
      <c r="U1813" s="105" t="e">
        <f aca="false">IF(EXACT(O1813,Y1813),M1813,M1813*(1-'Расчет ПРЕДЗАКАЗ'!$D$10))</f>
        <v>#NAME?</v>
      </c>
      <c r="V1813" s="105" t="e">
        <f aca="false">P1813*U1813</f>
        <v>#NAME?</v>
      </c>
      <c r="W1813" s="105" t="e">
        <f aca="false">IF(EXACT(O1813,Y1813),M1813,M1813*(1-'Расчет Прайс'!$D$10))</f>
        <v>#NAME?</v>
      </c>
      <c r="X1813" s="105" t="e">
        <f aca="false">P1813*W1813</f>
        <v>#NAME?</v>
      </c>
      <c r="Y1813" s="106" t="s">
        <v>101</v>
      </c>
      <c r="Z1813" s="107" t="n">
        <f aca="false">IF(EXACT(O1813;Y1813);Q1813;0)</f>
        <v>0</v>
      </c>
      <c r="AA1813" s="107" t="n">
        <f aca="false">IF(Z1813=0;Q1813;0)</f>
        <v>0</v>
      </c>
      <c r="AB1813" s="108" t="e">
        <f aca="false">IF(U1813=0;"";L1813/U1813-1)</f>
        <v>#NAME?</v>
      </c>
      <c r="AC1813" s="108" t="e">
        <f aca="false">IF(W1813=0;"";L1813/W1813-1)</f>
        <v>#NAME?</v>
      </c>
    </row>
    <row collapsed="false" customFormat="false" customHeight="true" hidden="false" ht="50.1" outlineLevel="0" r="1814">
      <c r="A1814" s="88"/>
      <c r="B1814" s="88"/>
      <c r="C1814" s="89"/>
      <c r="D1814" s="89"/>
      <c r="E1814" s="90"/>
      <c r="F1814" s="91"/>
      <c r="G1814" s="92"/>
      <c r="H1814" s="93"/>
      <c r="I1814" s="94"/>
      <c r="J1814" s="95"/>
      <c r="K1814" s="96"/>
      <c r="L1814" s="97"/>
      <c r="M1814" s="98"/>
      <c r="N1814" s="110"/>
      <c r="O1814" s="100"/>
      <c r="P1814" s="101"/>
      <c r="Q1814" s="97" t="n">
        <f aca="false">P1814*M1814</f>
        <v>0</v>
      </c>
      <c r="R1814" s="110"/>
      <c r="S1814" s="103"/>
      <c r="T1814" s="111"/>
      <c r="U1814" s="105" t="e">
        <f aca="false">IF(EXACT(O1814,Y1814),M1814,M1814*(1-'Расчет ПРЕДЗАКАЗ'!$D$10))</f>
        <v>#NAME?</v>
      </c>
      <c r="V1814" s="105" t="e">
        <f aca="false">P1814*U1814</f>
        <v>#NAME?</v>
      </c>
      <c r="W1814" s="105" t="e">
        <f aca="false">IF(EXACT(O1814,Y1814),M1814,M1814*(1-'Расчет Прайс'!$D$10))</f>
        <v>#NAME?</v>
      </c>
      <c r="X1814" s="105" t="e">
        <f aca="false">P1814*W1814</f>
        <v>#NAME?</v>
      </c>
      <c r="Y1814" s="106" t="s">
        <v>101</v>
      </c>
      <c r="Z1814" s="107" t="n">
        <f aca="false">IF(EXACT(O1814;Y1814);Q1814;0)</f>
        <v>0</v>
      </c>
      <c r="AA1814" s="107" t="n">
        <f aca="false">IF(Z1814=0;Q1814;0)</f>
        <v>0</v>
      </c>
      <c r="AB1814" s="108" t="e">
        <f aca="false">IF(U1814=0;"";L1814/U1814-1)</f>
        <v>#NAME?</v>
      </c>
      <c r="AC1814" s="108" t="e">
        <f aca="false">IF(W1814=0;"";L1814/W1814-1)</f>
        <v>#NAME?</v>
      </c>
    </row>
    <row collapsed="false" customFormat="false" customHeight="true" hidden="false" ht="11.25" outlineLevel="0" r="1815"/>
    <row collapsed="false" customFormat="false" customHeight="true" hidden="false" ht="50.1" outlineLevel="0" r="1816">
      <c r="A1816" s="88" t="n">
        <v>276</v>
      </c>
      <c r="B1816" s="88" t="s">
        <v>1067</v>
      </c>
      <c r="C1816" s="89" t="s">
        <v>1068</v>
      </c>
      <c r="D1816" s="89" t="s">
        <v>93</v>
      </c>
      <c r="E1816" s="90" t="s">
        <v>93</v>
      </c>
      <c r="F1816" s="91" t="s">
        <v>236</v>
      </c>
      <c r="G1816" s="92" t="s">
        <v>118</v>
      </c>
      <c r="H1816" s="93" t="s">
        <v>1063</v>
      </c>
      <c r="I1816" s="94" t="s">
        <v>1064</v>
      </c>
      <c r="J1816" s="95" t="s">
        <v>98</v>
      </c>
      <c r="K1816" s="96" t="s">
        <v>1037</v>
      </c>
      <c r="L1816" s="97" t="n">
        <v>480</v>
      </c>
      <c r="M1816" s="98" t="n">
        <v>267</v>
      </c>
      <c r="N1816" s="99" t="s">
        <v>1069</v>
      </c>
      <c r="O1816" s="100" t="s">
        <v>101</v>
      </c>
      <c r="P1816" s="101"/>
      <c r="Q1816" s="97" t="n">
        <f aca="false">P1816*M1816</f>
        <v>0</v>
      </c>
      <c r="R1816" s="102"/>
      <c r="S1816" s="103" t="n">
        <v>12</v>
      </c>
      <c r="T1816" s="104"/>
      <c r="U1816" s="105" t="n">
        <f aca="false">IF(EXACT(O1816,Y1816),M1816,M1816*(1-'Расчет ПРЕДЗАКАЗ'!$D$10))</f>
        <v>267</v>
      </c>
      <c r="V1816" s="105" t="n">
        <f aca="false">P1816*U1816</f>
        <v>0</v>
      </c>
      <c r="W1816" s="105" t="n">
        <f aca="false">IF(EXACT(O1816,Y1816),M1816,M1816*(1-'Расчет Прайс'!$D$10))</f>
        <v>267</v>
      </c>
      <c r="X1816" s="105" t="n">
        <f aca="false">P1816*W1816</f>
        <v>0</v>
      </c>
      <c r="Y1816" s="106" t="s">
        <v>101</v>
      </c>
      <c r="Z1816" s="107" t="n">
        <f aca="false">IF(EXACT(O1816;Y1816);Q1816;0)</f>
        <v>0</v>
      </c>
      <c r="AA1816" s="107" t="n">
        <f aca="false">IF(Z1816=0;Q1816;0)</f>
        <v>0</v>
      </c>
      <c r="AB1816" s="108" t="n">
        <f aca="false">IF(U1816=0,"",L1816/U1816-1)</f>
        <v>0.797752808988764</v>
      </c>
      <c r="AC1816" s="108" t="n">
        <f aca="false">IF(W1816=0,"",L1816/W1816-1)</f>
        <v>0.797752808988764</v>
      </c>
    </row>
    <row collapsed="false" customFormat="false" customHeight="true" hidden="false" ht="50.1" outlineLevel="0" r="1817">
      <c r="A1817" s="88"/>
      <c r="B1817" s="88"/>
      <c r="C1817" s="89"/>
      <c r="D1817" s="89"/>
      <c r="E1817" s="90"/>
      <c r="F1817" s="91"/>
      <c r="G1817" s="92"/>
      <c r="H1817" s="93"/>
      <c r="I1817" s="94"/>
      <c r="J1817" s="95"/>
      <c r="K1817" s="96"/>
      <c r="L1817" s="97"/>
      <c r="M1817" s="98"/>
      <c r="N1817" s="99"/>
      <c r="O1817" s="100"/>
      <c r="P1817" s="101"/>
      <c r="Q1817" s="97" t="n">
        <f aca="false">P1817*M1817</f>
        <v>0</v>
      </c>
      <c r="R1817" s="102"/>
      <c r="S1817" s="103"/>
      <c r="T1817" s="109"/>
      <c r="U1817" s="105" t="e">
        <f aca="false">IF(EXACT(O1817,Y1817),M1817,M1817*(1-'Расчет ПРЕДЗАКАЗ'!$D$10))</f>
        <v>#NAME?</v>
      </c>
      <c r="V1817" s="105" t="e">
        <f aca="false">P1817*U1817</f>
        <v>#NAME?</v>
      </c>
      <c r="W1817" s="105" t="e">
        <f aca="false">IF(EXACT(O1817,Y1817),M1817,M1817*(1-'Расчет Прайс'!$D$10))</f>
        <v>#NAME?</v>
      </c>
      <c r="X1817" s="105" t="e">
        <f aca="false">P1817*W1817</f>
        <v>#NAME?</v>
      </c>
      <c r="Y1817" s="106" t="s">
        <v>101</v>
      </c>
      <c r="Z1817" s="107" t="n">
        <f aca="false">IF(EXACT(O1817;Y1817);Q1817;0)</f>
        <v>0</v>
      </c>
      <c r="AA1817" s="107" t="n">
        <f aca="false">IF(Z1817=0;Q1817;0)</f>
        <v>0</v>
      </c>
      <c r="AB1817" s="108" t="e">
        <f aca="false">IF(U1817=0;"";L1817/U1817-1)</f>
        <v>#NAME?</v>
      </c>
      <c r="AC1817" s="108" t="e">
        <f aca="false">IF(W1817=0;"";L1817/W1817-1)</f>
        <v>#NAME?</v>
      </c>
    </row>
    <row collapsed="false" customFormat="false" customHeight="true" hidden="false" ht="50.1" outlineLevel="0" r="1818">
      <c r="A1818" s="88"/>
      <c r="B1818" s="88"/>
      <c r="C1818" s="89"/>
      <c r="D1818" s="89"/>
      <c r="E1818" s="90"/>
      <c r="F1818" s="91"/>
      <c r="G1818" s="92"/>
      <c r="H1818" s="93"/>
      <c r="I1818" s="94"/>
      <c r="J1818" s="95"/>
      <c r="K1818" s="96"/>
      <c r="L1818" s="97"/>
      <c r="M1818" s="98"/>
      <c r="N1818" s="99"/>
      <c r="O1818" s="100"/>
      <c r="P1818" s="101"/>
      <c r="Q1818" s="97" t="n">
        <f aca="false">P1818*M1818</f>
        <v>0</v>
      </c>
      <c r="R1818" s="102"/>
      <c r="S1818" s="103"/>
      <c r="T1818" s="109"/>
      <c r="U1818" s="105" t="e">
        <f aca="false">IF(EXACT(O1818,Y1818),M1818,M1818*(1-'Расчет ПРЕДЗАКАЗ'!$D$10))</f>
        <v>#NAME?</v>
      </c>
      <c r="V1818" s="105" t="e">
        <f aca="false">P1818*U1818</f>
        <v>#NAME?</v>
      </c>
      <c r="W1818" s="105" t="e">
        <f aca="false">IF(EXACT(O1818,Y1818),M1818,M1818*(1-'Расчет Прайс'!$D$10))</f>
        <v>#NAME?</v>
      </c>
      <c r="X1818" s="105" t="e">
        <f aca="false">P1818*W1818</f>
        <v>#NAME?</v>
      </c>
      <c r="Y1818" s="106" t="s">
        <v>101</v>
      </c>
      <c r="Z1818" s="107" t="n">
        <f aca="false">IF(EXACT(O1818;Y1818);Q1818;0)</f>
        <v>0</v>
      </c>
      <c r="AA1818" s="107" t="n">
        <f aca="false">IF(Z1818=0;Q1818;0)</f>
        <v>0</v>
      </c>
      <c r="AB1818" s="108" t="e">
        <f aca="false">IF(U1818=0;"";L1818/U1818-1)</f>
        <v>#NAME?</v>
      </c>
      <c r="AC1818" s="108" t="e">
        <f aca="false">IF(W1818=0;"";L1818/W1818-1)</f>
        <v>#NAME?</v>
      </c>
    </row>
    <row collapsed="false" customFormat="false" customHeight="true" hidden="false" ht="50.1" outlineLevel="0" r="1819">
      <c r="A1819" s="88"/>
      <c r="B1819" s="88"/>
      <c r="C1819" s="89"/>
      <c r="D1819" s="89"/>
      <c r="E1819" s="90"/>
      <c r="F1819" s="91"/>
      <c r="G1819" s="92"/>
      <c r="H1819" s="93"/>
      <c r="I1819" s="94"/>
      <c r="J1819" s="95"/>
      <c r="K1819" s="96"/>
      <c r="L1819" s="97"/>
      <c r="M1819" s="98"/>
      <c r="N1819" s="99"/>
      <c r="O1819" s="100"/>
      <c r="P1819" s="101"/>
      <c r="Q1819" s="97" t="n">
        <f aca="false">P1819*M1819</f>
        <v>0</v>
      </c>
      <c r="R1819" s="102"/>
      <c r="S1819" s="103"/>
      <c r="T1819" s="109"/>
      <c r="U1819" s="105" t="e">
        <f aca="false">IF(EXACT(O1819,Y1819),M1819,M1819*(1-'Расчет ПРЕДЗАКАЗ'!$D$10))</f>
        <v>#NAME?</v>
      </c>
      <c r="V1819" s="105" t="e">
        <f aca="false">P1819*U1819</f>
        <v>#NAME?</v>
      </c>
      <c r="W1819" s="105" t="e">
        <f aca="false">IF(EXACT(O1819,Y1819),M1819,M1819*(1-'Расчет Прайс'!$D$10))</f>
        <v>#NAME?</v>
      </c>
      <c r="X1819" s="105" t="e">
        <f aca="false">P1819*W1819</f>
        <v>#NAME?</v>
      </c>
      <c r="Y1819" s="106" t="s">
        <v>101</v>
      </c>
      <c r="Z1819" s="107" t="n">
        <f aca="false">IF(EXACT(O1819;Y1819);Q1819;0)</f>
        <v>0</v>
      </c>
      <c r="AA1819" s="107" t="n">
        <f aca="false">IF(Z1819=0;Q1819;0)</f>
        <v>0</v>
      </c>
      <c r="AB1819" s="108" t="e">
        <f aca="false">IF(U1819=0;"";L1819/U1819-1)</f>
        <v>#NAME?</v>
      </c>
      <c r="AC1819" s="108" t="e">
        <f aca="false">IF(W1819=0;"";L1819/W1819-1)</f>
        <v>#NAME?</v>
      </c>
    </row>
    <row collapsed="false" customFormat="false" customHeight="true" hidden="false" ht="50.1" outlineLevel="0" r="1820">
      <c r="A1820" s="88"/>
      <c r="B1820" s="88"/>
      <c r="C1820" s="89"/>
      <c r="D1820" s="89"/>
      <c r="E1820" s="90"/>
      <c r="F1820" s="91"/>
      <c r="G1820" s="92"/>
      <c r="H1820" s="93"/>
      <c r="I1820" s="94"/>
      <c r="J1820" s="95"/>
      <c r="K1820" s="96"/>
      <c r="L1820" s="97"/>
      <c r="M1820" s="98"/>
      <c r="N1820" s="99"/>
      <c r="O1820" s="100"/>
      <c r="P1820" s="101"/>
      <c r="Q1820" s="97" t="n">
        <f aca="false">P1820*M1820</f>
        <v>0</v>
      </c>
      <c r="R1820" s="102"/>
      <c r="S1820" s="103"/>
      <c r="T1820" s="109"/>
      <c r="U1820" s="105" t="e">
        <f aca="false">IF(EXACT(O1820,Y1820),M1820,M1820*(1-'Расчет ПРЕДЗАКАЗ'!$D$10))</f>
        <v>#NAME?</v>
      </c>
      <c r="V1820" s="105" t="e">
        <f aca="false">P1820*U1820</f>
        <v>#NAME?</v>
      </c>
      <c r="W1820" s="105" t="e">
        <f aca="false">IF(EXACT(O1820,Y1820),M1820,M1820*(1-'Расчет Прайс'!$D$10))</f>
        <v>#NAME?</v>
      </c>
      <c r="X1820" s="105" t="e">
        <f aca="false">P1820*W1820</f>
        <v>#NAME?</v>
      </c>
      <c r="Y1820" s="106" t="s">
        <v>101</v>
      </c>
      <c r="Z1820" s="107" t="n">
        <f aca="false">IF(EXACT(O1820;Y1820);Q1820;0)</f>
        <v>0</v>
      </c>
      <c r="AA1820" s="107" t="n">
        <f aca="false">IF(Z1820=0;Q1820;0)</f>
        <v>0</v>
      </c>
      <c r="AB1820" s="108" t="e">
        <f aca="false">IF(U1820=0;"";L1820/U1820-1)</f>
        <v>#NAME?</v>
      </c>
      <c r="AC1820" s="108" t="e">
        <f aca="false">IF(W1820=0;"";L1820/W1820-1)</f>
        <v>#NAME?</v>
      </c>
    </row>
    <row collapsed="false" customFormat="false" customHeight="true" hidden="false" ht="50.1" outlineLevel="0" r="1821">
      <c r="A1821" s="88"/>
      <c r="B1821" s="88"/>
      <c r="C1821" s="89"/>
      <c r="D1821" s="89"/>
      <c r="E1821" s="90"/>
      <c r="F1821" s="91"/>
      <c r="G1821" s="92"/>
      <c r="H1821" s="93"/>
      <c r="I1821" s="94"/>
      <c r="J1821" s="95"/>
      <c r="K1821" s="96"/>
      <c r="L1821" s="97"/>
      <c r="M1821" s="98"/>
      <c r="N1821" s="99"/>
      <c r="O1821" s="100"/>
      <c r="P1821" s="101"/>
      <c r="Q1821" s="97" t="n">
        <f aca="false">P1821*M1821</f>
        <v>0</v>
      </c>
      <c r="R1821" s="102"/>
      <c r="S1821" s="103"/>
      <c r="T1821" s="109"/>
      <c r="U1821" s="105" t="e">
        <f aca="false">IF(EXACT(O1821,Y1821),M1821,M1821*(1-'Расчет ПРЕДЗАКАЗ'!$D$10))</f>
        <v>#NAME?</v>
      </c>
      <c r="V1821" s="105" t="e">
        <f aca="false">P1821*U1821</f>
        <v>#NAME?</v>
      </c>
      <c r="W1821" s="105" t="e">
        <f aca="false">IF(EXACT(O1821,Y1821),M1821,M1821*(1-'Расчет Прайс'!$D$10))</f>
        <v>#NAME?</v>
      </c>
      <c r="X1821" s="105" t="e">
        <f aca="false">P1821*W1821</f>
        <v>#NAME?</v>
      </c>
      <c r="Y1821" s="106" t="s">
        <v>101</v>
      </c>
      <c r="Z1821" s="107" t="n">
        <f aca="false">IF(EXACT(O1821;Y1821);Q1821;0)</f>
        <v>0</v>
      </c>
      <c r="AA1821" s="107" t="n">
        <f aca="false">IF(Z1821=0;Q1821;0)</f>
        <v>0</v>
      </c>
      <c r="AB1821" s="108" t="e">
        <f aca="false">IF(U1821=0;"";L1821/U1821-1)</f>
        <v>#NAME?</v>
      </c>
      <c r="AC1821" s="108" t="e">
        <f aca="false">IF(W1821=0;"";L1821/W1821-1)</f>
        <v>#NAME?</v>
      </c>
    </row>
    <row collapsed="false" customFormat="false" customHeight="true" hidden="false" ht="50.1" outlineLevel="0" r="1822">
      <c r="A1822" s="88"/>
      <c r="B1822" s="88"/>
      <c r="C1822" s="89"/>
      <c r="D1822" s="89"/>
      <c r="E1822" s="90"/>
      <c r="F1822" s="91"/>
      <c r="G1822" s="92"/>
      <c r="H1822" s="93"/>
      <c r="I1822" s="94"/>
      <c r="J1822" s="95"/>
      <c r="K1822" s="96"/>
      <c r="L1822" s="97"/>
      <c r="M1822" s="98"/>
      <c r="N1822" s="99"/>
      <c r="O1822" s="100"/>
      <c r="P1822" s="101"/>
      <c r="Q1822" s="97" t="n">
        <f aca="false">P1822*M1822</f>
        <v>0</v>
      </c>
      <c r="R1822" s="102"/>
      <c r="S1822" s="103"/>
      <c r="T1822" s="109"/>
      <c r="U1822" s="105" t="e">
        <f aca="false">IF(EXACT(O1822,Y1822),M1822,M1822*(1-'Расчет ПРЕДЗАКАЗ'!$D$10))</f>
        <v>#NAME?</v>
      </c>
      <c r="V1822" s="105" t="e">
        <f aca="false">P1822*U1822</f>
        <v>#NAME?</v>
      </c>
      <c r="W1822" s="105" t="e">
        <f aca="false">IF(EXACT(O1822,Y1822),M1822,M1822*(1-'Расчет Прайс'!$D$10))</f>
        <v>#NAME?</v>
      </c>
      <c r="X1822" s="105" t="e">
        <f aca="false">P1822*W1822</f>
        <v>#NAME?</v>
      </c>
      <c r="Y1822" s="106" t="s">
        <v>101</v>
      </c>
      <c r="Z1822" s="107" t="n">
        <f aca="false">IF(EXACT(O1822;Y1822);Q1822;0)</f>
        <v>0</v>
      </c>
      <c r="AA1822" s="107" t="n">
        <f aca="false">IF(Z1822=0;Q1822;0)</f>
        <v>0</v>
      </c>
      <c r="AB1822" s="108" t="e">
        <f aca="false">IF(U1822=0;"";L1822/U1822-1)</f>
        <v>#NAME?</v>
      </c>
      <c r="AC1822" s="108" t="e">
        <f aca="false">IF(W1822=0;"";L1822/W1822-1)</f>
        <v>#NAME?</v>
      </c>
    </row>
    <row collapsed="false" customFormat="false" customHeight="true" hidden="false" ht="50.1" outlineLevel="0" r="1823">
      <c r="A1823" s="88"/>
      <c r="B1823" s="88"/>
      <c r="C1823" s="89"/>
      <c r="D1823" s="89"/>
      <c r="E1823" s="90"/>
      <c r="F1823" s="91"/>
      <c r="G1823" s="92"/>
      <c r="H1823" s="93"/>
      <c r="I1823" s="94"/>
      <c r="J1823" s="95"/>
      <c r="K1823" s="96"/>
      <c r="L1823" s="97"/>
      <c r="M1823" s="98"/>
      <c r="N1823" s="99"/>
      <c r="O1823" s="100"/>
      <c r="P1823" s="101"/>
      <c r="Q1823" s="97" t="n">
        <f aca="false">P1823*M1823</f>
        <v>0</v>
      </c>
      <c r="R1823" s="102"/>
      <c r="S1823" s="103"/>
      <c r="T1823" s="109"/>
      <c r="U1823" s="105" t="e">
        <f aca="false">IF(EXACT(O1823,Y1823),M1823,M1823*(1-'Расчет ПРЕДЗАКАЗ'!$D$10))</f>
        <v>#NAME?</v>
      </c>
      <c r="V1823" s="105" t="e">
        <f aca="false">P1823*U1823</f>
        <v>#NAME?</v>
      </c>
      <c r="W1823" s="105" t="e">
        <f aca="false">IF(EXACT(O1823,Y1823),M1823,M1823*(1-'Расчет Прайс'!$D$10))</f>
        <v>#NAME?</v>
      </c>
      <c r="X1823" s="105" t="e">
        <f aca="false">P1823*W1823</f>
        <v>#NAME?</v>
      </c>
      <c r="Y1823" s="106" t="s">
        <v>101</v>
      </c>
      <c r="Z1823" s="107" t="n">
        <f aca="false">IF(EXACT(O1823;Y1823);Q1823;0)</f>
        <v>0</v>
      </c>
      <c r="AA1823" s="107" t="n">
        <f aca="false">IF(Z1823=0;Q1823;0)</f>
        <v>0</v>
      </c>
      <c r="AB1823" s="108" t="e">
        <f aca="false">IF(U1823=0;"";L1823/U1823-1)</f>
        <v>#NAME?</v>
      </c>
      <c r="AC1823" s="108" t="e">
        <f aca="false">IF(W1823=0;"";L1823/W1823-1)</f>
        <v>#NAME?</v>
      </c>
    </row>
    <row collapsed="false" customFormat="false" customHeight="true" hidden="false" ht="50.1" outlineLevel="0" r="1824">
      <c r="A1824" s="88"/>
      <c r="B1824" s="88"/>
      <c r="C1824" s="89"/>
      <c r="D1824" s="89"/>
      <c r="E1824" s="90"/>
      <c r="F1824" s="91"/>
      <c r="G1824" s="92"/>
      <c r="H1824" s="93"/>
      <c r="I1824" s="94"/>
      <c r="J1824" s="95"/>
      <c r="K1824" s="96"/>
      <c r="L1824" s="97"/>
      <c r="M1824" s="98"/>
      <c r="N1824" s="99"/>
      <c r="O1824" s="100"/>
      <c r="P1824" s="101"/>
      <c r="Q1824" s="97" t="n">
        <f aca="false">P1824*M1824</f>
        <v>0</v>
      </c>
      <c r="R1824" s="102"/>
      <c r="S1824" s="103"/>
      <c r="T1824" s="109"/>
      <c r="U1824" s="105" t="e">
        <f aca="false">IF(EXACT(O1824,Y1824),M1824,M1824*(1-'Расчет ПРЕДЗАКАЗ'!$D$10))</f>
        <v>#NAME?</v>
      </c>
      <c r="V1824" s="105" t="e">
        <f aca="false">P1824*U1824</f>
        <v>#NAME?</v>
      </c>
      <c r="W1824" s="105" t="e">
        <f aca="false">IF(EXACT(O1824,Y1824),M1824,M1824*(1-'Расчет Прайс'!$D$10))</f>
        <v>#NAME?</v>
      </c>
      <c r="X1824" s="105" t="e">
        <f aca="false">P1824*W1824</f>
        <v>#NAME?</v>
      </c>
      <c r="Y1824" s="106" t="s">
        <v>101</v>
      </c>
      <c r="Z1824" s="107" t="n">
        <f aca="false">IF(EXACT(O1824;Y1824);Q1824;0)</f>
        <v>0</v>
      </c>
      <c r="AA1824" s="107" t="n">
        <f aca="false">IF(Z1824=0;Q1824;0)</f>
        <v>0</v>
      </c>
      <c r="AB1824" s="108" t="e">
        <f aca="false">IF(U1824=0;"";L1824/U1824-1)</f>
        <v>#NAME?</v>
      </c>
      <c r="AC1824" s="108" t="e">
        <f aca="false">IF(W1824=0;"";L1824/W1824-1)</f>
        <v>#NAME?</v>
      </c>
    </row>
    <row collapsed="false" customFormat="false" customHeight="true" hidden="false" ht="50.1" outlineLevel="0" r="1825">
      <c r="A1825" s="88"/>
      <c r="B1825" s="88"/>
      <c r="C1825" s="89"/>
      <c r="D1825" s="89"/>
      <c r="E1825" s="90"/>
      <c r="F1825" s="91"/>
      <c r="G1825" s="92"/>
      <c r="H1825" s="93"/>
      <c r="I1825" s="94"/>
      <c r="J1825" s="95"/>
      <c r="K1825" s="96"/>
      <c r="L1825" s="97"/>
      <c r="M1825" s="98"/>
      <c r="N1825" s="112"/>
      <c r="O1825" s="100"/>
      <c r="P1825" s="101"/>
      <c r="Q1825" s="97" t="n">
        <f aca="false">P1825*M1825</f>
        <v>0</v>
      </c>
      <c r="R1825" s="110"/>
      <c r="S1825" s="103"/>
      <c r="T1825" s="111"/>
      <c r="U1825" s="105" t="e">
        <f aca="false">IF(EXACT(O1825,Y1825),M1825,M1825*(1-'Расчет ПРЕДЗАКАЗ'!$D$10))</f>
        <v>#NAME?</v>
      </c>
      <c r="V1825" s="105" t="e">
        <f aca="false">P1825*U1825</f>
        <v>#NAME?</v>
      </c>
      <c r="W1825" s="105" t="e">
        <f aca="false">IF(EXACT(O1825,Y1825),M1825,M1825*(1-'Расчет Прайс'!$D$10))</f>
        <v>#NAME?</v>
      </c>
      <c r="X1825" s="105" t="e">
        <f aca="false">P1825*W1825</f>
        <v>#NAME?</v>
      </c>
      <c r="Y1825" s="106" t="s">
        <v>101</v>
      </c>
      <c r="Z1825" s="107" t="n">
        <f aca="false">IF(EXACT(O1825;Y1825);Q1825;0)</f>
        <v>0</v>
      </c>
      <c r="AA1825" s="107" t="n">
        <f aca="false">IF(Z1825=0;Q1825;0)</f>
        <v>0</v>
      </c>
      <c r="AB1825" s="108" t="e">
        <f aca="false">IF(U1825=0;"";L1825/U1825-1)</f>
        <v>#NAME?</v>
      </c>
      <c r="AC1825" s="108" t="e">
        <f aca="false">IF(W1825=0;"";L1825/W1825-1)</f>
        <v>#NAME?</v>
      </c>
    </row>
    <row collapsed="false" customFormat="false" customHeight="true" hidden="false" ht="50.1" outlineLevel="0" r="1826">
      <c r="A1826" s="88"/>
      <c r="B1826" s="88"/>
      <c r="C1826" s="89"/>
      <c r="D1826" s="89"/>
      <c r="E1826" s="90"/>
      <c r="F1826" s="91"/>
      <c r="G1826" s="92"/>
      <c r="H1826" s="93"/>
      <c r="I1826" s="94"/>
      <c r="J1826" s="95"/>
      <c r="K1826" s="96"/>
      <c r="L1826" s="97"/>
      <c r="M1826" s="98"/>
      <c r="N1826" s="112"/>
      <c r="O1826" s="100"/>
      <c r="P1826" s="101"/>
      <c r="Q1826" s="97" t="n">
        <f aca="false">P1826*M1826</f>
        <v>0</v>
      </c>
      <c r="R1826" s="110"/>
      <c r="S1826" s="103"/>
      <c r="T1826" s="111"/>
      <c r="U1826" s="105" t="e">
        <f aca="false">IF(EXACT(O1826,Y1826),M1826,M1826*(1-'Расчет ПРЕДЗАКАЗ'!$D$10))</f>
        <v>#NAME?</v>
      </c>
      <c r="V1826" s="105" t="e">
        <f aca="false">P1826*U1826</f>
        <v>#NAME?</v>
      </c>
      <c r="W1826" s="105" t="e">
        <f aca="false">IF(EXACT(O1826,Y1826),M1826,M1826*(1-'Расчет Прайс'!$D$10))</f>
        <v>#NAME?</v>
      </c>
      <c r="X1826" s="105" t="e">
        <f aca="false">P1826*W1826</f>
        <v>#NAME?</v>
      </c>
      <c r="Y1826" s="106" t="s">
        <v>101</v>
      </c>
      <c r="Z1826" s="107" t="n">
        <f aca="false">IF(EXACT(O1826;Y1826);Q1826;0)</f>
        <v>0</v>
      </c>
      <c r="AA1826" s="107" t="n">
        <f aca="false">IF(Z1826=0;Q1826;0)</f>
        <v>0</v>
      </c>
      <c r="AB1826" s="108" t="e">
        <f aca="false">IF(U1826=0;"";L1826/U1826-1)</f>
        <v>#NAME?</v>
      </c>
      <c r="AC1826" s="108" t="e">
        <f aca="false">IF(W1826=0;"";L1826/W1826-1)</f>
        <v>#NAME?</v>
      </c>
    </row>
    <row collapsed="false" customFormat="false" customHeight="true" hidden="false" ht="50.1" outlineLevel="0" r="1827">
      <c r="A1827" s="88"/>
      <c r="B1827" s="88"/>
      <c r="C1827" s="89"/>
      <c r="D1827" s="89"/>
      <c r="E1827" s="90"/>
      <c r="F1827" s="91"/>
      <c r="G1827" s="92"/>
      <c r="H1827" s="93"/>
      <c r="I1827" s="94"/>
      <c r="J1827" s="95"/>
      <c r="K1827" s="96"/>
      <c r="L1827" s="97"/>
      <c r="M1827" s="98"/>
      <c r="N1827" s="110"/>
      <c r="O1827" s="100"/>
      <c r="P1827" s="101"/>
      <c r="Q1827" s="97" t="n">
        <f aca="false">P1827*M1827</f>
        <v>0</v>
      </c>
      <c r="R1827" s="110"/>
      <c r="S1827" s="103"/>
      <c r="T1827" s="111"/>
      <c r="U1827" s="105" t="e">
        <f aca="false">IF(EXACT(O1827,Y1827),M1827,M1827*(1-'Расчет ПРЕДЗАКАЗ'!$D$10))</f>
        <v>#NAME?</v>
      </c>
      <c r="V1827" s="105" t="e">
        <f aca="false">P1827*U1827</f>
        <v>#NAME?</v>
      </c>
      <c r="W1827" s="105" t="e">
        <f aca="false">IF(EXACT(O1827,Y1827),M1827,M1827*(1-'Расчет Прайс'!$D$10))</f>
        <v>#NAME?</v>
      </c>
      <c r="X1827" s="105" t="e">
        <f aca="false">P1827*W1827</f>
        <v>#NAME?</v>
      </c>
      <c r="Y1827" s="106" t="s">
        <v>101</v>
      </c>
      <c r="Z1827" s="107" t="n">
        <f aca="false">IF(EXACT(O1827;Y1827);Q1827;0)</f>
        <v>0</v>
      </c>
      <c r="AA1827" s="107" t="n">
        <f aca="false">IF(Z1827=0;Q1827;0)</f>
        <v>0</v>
      </c>
      <c r="AB1827" s="108" t="e">
        <f aca="false">IF(U1827=0;"";L1827/U1827-1)</f>
        <v>#NAME?</v>
      </c>
      <c r="AC1827" s="108" t="e">
        <f aca="false">IF(W1827=0;"";L1827/W1827-1)</f>
        <v>#NAME?</v>
      </c>
    </row>
    <row collapsed="false" customFormat="false" customHeight="true" hidden="false" ht="50.1" outlineLevel="0" r="1828">
      <c r="A1828" s="88"/>
      <c r="B1828" s="88"/>
      <c r="C1828" s="89"/>
      <c r="D1828" s="89"/>
      <c r="E1828" s="90"/>
      <c r="F1828" s="91"/>
      <c r="G1828" s="92"/>
      <c r="H1828" s="93"/>
      <c r="I1828" s="94"/>
      <c r="J1828" s="95"/>
      <c r="K1828" s="96"/>
      <c r="L1828" s="97"/>
      <c r="M1828" s="98"/>
      <c r="N1828" s="110"/>
      <c r="O1828" s="100"/>
      <c r="P1828" s="101"/>
      <c r="Q1828" s="97" t="n">
        <f aca="false">P1828*M1828</f>
        <v>0</v>
      </c>
      <c r="R1828" s="110"/>
      <c r="S1828" s="103"/>
      <c r="T1828" s="111"/>
      <c r="U1828" s="105" t="e">
        <f aca="false">IF(EXACT(O1828,Y1828),M1828,M1828*(1-'Расчет ПРЕДЗАКАЗ'!$D$10))</f>
        <v>#NAME?</v>
      </c>
      <c r="V1828" s="105" t="e">
        <f aca="false">P1828*U1828</f>
        <v>#NAME?</v>
      </c>
      <c r="W1828" s="105" t="e">
        <f aca="false">IF(EXACT(O1828,Y1828),M1828,M1828*(1-'Расчет Прайс'!$D$10))</f>
        <v>#NAME?</v>
      </c>
      <c r="X1828" s="105" t="e">
        <f aca="false">P1828*W1828</f>
        <v>#NAME?</v>
      </c>
      <c r="Y1828" s="106" t="s">
        <v>101</v>
      </c>
      <c r="Z1828" s="107" t="n">
        <f aca="false">IF(EXACT(O1828;Y1828);Q1828;0)</f>
        <v>0</v>
      </c>
      <c r="AA1828" s="107" t="n">
        <f aca="false">IF(Z1828=0;Q1828;0)</f>
        <v>0</v>
      </c>
      <c r="AB1828" s="108" t="e">
        <f aca="false">IF(U1828=0;"";L1828/U1828-1)</f>
        <v>#NAME?</v>
      </c>
      <c r="AC1828" s="108" t="e">
        <f aca="false">IF(W1828=0;"";L1828/W1828-1)</f>
        <v>#NAME?</v>
      </c>
    </row>
    <row collapsed="false" customFormat="false" customHeight="true" hidden="false" ht="50.1" outlineLevel="0" r="1829">
      <c r="A1829" s="88"/>
      <c r="B1829" s="88"/>
      <c r="C1829" s="89"/>
      <c r="D1829" s="89"/>
      <c r="E1829" s="90"/>
      <c r="F1829" s="91"/>
      <c r="G1829" s="92"/>
      <c r="H1829" s="93"/>
      <c r="I1829" s="94"/>
      <c r="J1829" s="95"/>
      <c r="K1829" s="96"/>
      <c r="L1829" s="97"/>
      <c r="M1829" s="98"/>
      <c r="N1829" s="110"/>
      <c r="O1829" s="100"/>
      <c r="P1829" s="101"/>
      <c r="Q1829" s="97" t="n">
        <f aca="false">P1829*M1829</f>
        <v>0</v>
      </c>
      <c r="R1829" s="110"/>
      <c r="S1829" s="103"/>
      <c r="T1829" s="111"/>
      <c r="U1829" s="105" t="e">
        <f aca="false">IF(EXACT(O1829,Y1829),M1829,M1829*(1-'Расчет ПРЕДЗАКАЗ'!$D$10))</f>
        <v>#NAME?</v>
      </c>
      <c r="V1829" s="105" t="e">
        <f aca="false">P1829*U1829</f>
        <v>#NAME?</v>
      </c>
      <c r="W1829" s="105" t="e">
        <f aca="false">IF(EXACT(O1829,Y1829),M1829,M1829*(1-'Расчет Прайс'!$D$10))</f>
        <v>#NAME?</v>
      </c>
      <c r="X1829" s="105" t="e">
        <f aca="false">P1829*W1829</f>
        <v>#NAME?</v>
      </c>
      <c r="Y1829" s="106" t="s">
        <v>101</v>
      </c>
      <c r="Z1829" s="107" t="n">
        <f aca="false">IF(EXACT(O1829;Y1829);Q1829;0)</f>
        <v>0</v>
      </c>
      <c r="AA1829" s="107" t="n">
        <f aca="false">IF(Z1829=0;Q1829;0)</f>
        <v>0</v>
      </c>
      <c r="AB1829" s="108" t="e">
        <f aca="false">IF(U1829=0;"";L1829/U1829-1)</f>
        <v>#NAME?</v>
      </c>
      <c r="AC1829" s="108" t="e">
        <f aca="false">IF(W1829=0;"";L1829/W1829-1)</f>
        <v>#NAME?</v>
      </c>
    </row>
    <row collapsed="false" customFormat="false" customHeight="true" hidden="false" ht="50.1" outlineLevel="0" r="1830">
      <c r="A1830" s="88"/>
      <c r="B1830" s="88"/>
      <c r="C1830" s="89"/>
      <c r="D1830" s="89"/>
      <c r="E1830" s="90"/>
      <c r="F1830" s="91"/>
      <c r="G1830" s="92"/>
      <c r="H1830" s="93"/>
      <c r="I1830" s="94"/>
      <c r="J1830" s="95"/>
      <c r="K1830" s="96"/>
      <c r="L1830" s="97"/>
      <c r="M1830" s="98"/>
      <c r="N1830" s="110"/>
      <c r="O1830" s="100"/>
      <c r="P1830" s="101"/>
      <c r="Q1830" s="97" t="n">
        <f aca="false">P1830*M1830</f>
        <v>0</v>
      </c>
      <c r="R1830" s="110"/>
      <c r="S1830" s="103"/>
      <c r="T1830" s="111"/>
      <c r="U1830" s="105" t="e">
        <f aca="false">IF(EXACT(O1830,Y1830),M1830,M1830*(1-'Расчет ПРЕДЗАКАЗ'!$D$10))</f>
        <v>#NAME?</v>
      </c>
      <c r="V1830" s="105" t="e">
        <f aca="false">P1830*U1830</f>
        <v>#NAME?</v>
      </c>
      <c r="W1830" s="105" t="e">
        <f aca="false">IF(EXACT(O1830,Y1830),M1830,M1830*(1-'Расчет Прайс'!$D$10))</f>
        <v>#NAME?</v>
      </c>
      <c r="X1830" s="105" t="e">
        <f aca="false">P1830*W1830</f>
        <v>#NAME?</v>
      </c>
      <c r="Y1830" s="106" t="s">
        <v>101</v>
      </c>
      <c r="Z1830" s="107" t="n">
        <f aca="false">IF(EXACT(O1830;Y1830);Q1830;0)</f>
        <v>0</v>
      </c>
      <c r="AA1830" s="107" t="n">
        <f aca="false">IF(Z1830=0;Q1830;0)</f>
        <v>0</v>
      </c>
      <c r="AB1830" s="108" t="e">
        <f aca="false">IF(U1830=0;"";L1830/U1830-1)</f>
        <v>#NAME?</v>
      </c>
      <c r="AC1830" s="108" t="e">
        <f aca="false">IF(W1830=0;"";L1830/W1830-1)</f>
        <v>#NAME?</v>
      </c>
    </row>
    <row collapsed="false" customFormat="false" customHeight="true" hidden="false" ht="11.25" outlineLevel="0" r="1831"/>
    <row collapsed="false" customFormat="false" customHeight="true" hidden="false" ht="50.1" outlineLevel="0" r="1832">
      <c r="A1832" s="88" t="n">
        <v>277</v>
      </c>
      <c r="B1832" s="88" t="s">
        <v>1070</v>
      </c>
      <c r="C1832" s="89" t="s">
        <v>1071</v>
      </c>
      <c r="D1832" s="89" t="s">
        <v>93</v>
      </c>
      <c r="E1832" s="90" t="s">
        <v>93</v>
      </c>
      <c r="F1832" s="91" t="s">
        <v>236</v>
      </c>
      <c r="G1832" s="92" t="s">
        <v>133</v>
      </c>
      <c r="H1832" s="93" t="s">
        <v>1063</v>
      </c>
      <c r="I1832" s="94" t="s">
        <v>1064</v>
      </c>
      <c r="J1832" s="95" t="s">
        <v>98</v>
      </c>
      <c r="K1832" s="96" t="s">
        <v>947</v>
      </c>
      <c r="L1832" s="97" t="n">
        <v>780</v>
      </c>
      <c r="M1832" s="98" t="n">
        <v>486</v>
      </c>
      <c r="N1832" s="99" t="s">
        <v>1072</v>
      </c>
      <c r="O1832" s="100"/>
      <c r="P1832" s="101"/>
      <c r="Q1832" s="97" t="n">
        <f aca="false">P1832*M1832</f>
        <v>0</v>
      </c>
      <c r="R1832" s="102"/>
      <c r="S1832" s="103" t="n">
        <v>35</v>
      </c>
      <c r="T1832" s="104"/>
      <c r="U1832" s="105" t="e">
        <f aca="false">IF(EXACT(O1832,Y1832),M1832,M1832*(1-'Расчет ПРЕДЗАКАЗ'!$D$10))</f>
        <v>#NAME?</v>
      </c>
      <c r="V1832" s="105" t="e">
        <f aca="false">P1832*U1832</f>
        <v>#NAME?</v>
      </c>
      <c r="W1832" s="105" t="e">
        <f aca="false">IF(EXACT(O1832,Y1832),M1832,M1832*(1-'Расчет Прайс'!$D$10))</f>
        <v>#NAME?</v>
      </c>
      <c r="X1832" s="105" t="e">
        <f aca="false">P1832*W1832</f>
        <v>#NAME?</v>
      </c>
      <c r="Y1832" s="106" t="s">
        <v>101</v>
      </c>
      <c r="Z1832" s="107" t="n">
        <f aca="false">IF(EXACT(O1832;Y1832);Q1832;0)</f>
        <v>0</v>
      </c>
      <c r="AA1832" s="107" t="n">
        <f aca="false">IF(Z1832=0;Q1832;0)</f>
        <v>0</v>
      </c>
      <c r="AB1832" s="108" t="e">
        <f aca="false">IF(U1832=0,"",L1832/U1832-1)</f>
        <v>#NAME?</v>
      </c>
      <c r="AC1832" s="108" t="e">
        <f aca="false">IF(W1832=0,"",L1832/W1832-1)</f>
        <v>#NAME?</v>
      </c>
    </row>
    <row collapsed="false" customFormat="false" customHeight="true" hidden="false" ht="50.1" outlineLevel="0" r="1833">
      <c r="A1833" s="88"/>
      <c r="B1833" s="88"/>
      <c r="C1833" s="89"/>
      <c r="D1833" s="89"/>
      <c r="E1833" s="90"/>
      <c r="F1833" s="91"/>
      <c r="G1833" s="92"/>
      <c r="H1833" s="93"/>
      <c r="I1833" s="94"/>
      <c r="J1833" s="95"/>
      <c r="K1833" s="96" t="s">
        <v>1037</v>
      </c>
      <c r="L1833" s="97" t="n">
        <v>780</v>
      </c>
      <c r="M1833" s="98" t="n">
        <v>486</v>
      </c>
      <c r="N1833" s="99" t="s">
        <v>1073</v>
      </c>
      <c r="O1833" s="100"/>
      <c r="P1833" s="101"/>
      <c r="Q1833" s="97" t="n">
        <f aca="false">P1833*M1833</f>
        <v>0</v>
      </c>
      <c r="R1833" s="102"/>
      <c r="S1833" s="103" t="n">
        <v>29</v>
      </c>
      <c r="T1833" s="109"/>
      <c r="U1833" s="105" t="e">
        <f aca="false">IF(EXACT(O1833,Y1833),M1833,M1833*(1-'Расчет ПРЕДЗАКАЗ'!$D$10))</f>
        <v>#NAME?</v>
      </c>
      <c r="V1833" s="105" t="e">
        <f aca="false">P1833*U1833</f>
        <v>#NAME?</v>
      </c>
      <c r="W1833" s="105" t="e">
        <f aca="false">IF(EXACT(O1833,Y1833),M1833,M1833*(1-'Расчет Прайс'!$D$10))</f>
        <v>#NAME?</v>
      </c>
      <c r="X1833" s="105" t="e">
        <f aca="false">P1833*W1833</f>
        <v>#NAME?</v>
      </c>
      <c r="Y1833" s="106" t="s">
        <v>101</v>
      </c>
      <c r="Z1833" s="107" t="n">
        <f aca="false">IF(EXACT(O1833;Y1833);Q1833;0)</f>
        <v>0</v>
      </c>
      <c r="AA1833" s="107" t="n">
        <f aca="false">IF(Z1833=0;Q1833;0)</f>
        <v>0</v>
      </c>
      <c r="AB1833" s="108" t="e">
        <f aca="false">IF(U1833=0;"";L1833/U1833-1)</f>
        <v>#NAME?</v>
      </c>
      <c r="AC1833" s="108" t="e">
        <f aca="false">IF(W1833=0;"";L1833/W1833-1)</f>
        <v>#NAME?</v>
      </c>
    </row>
    <row collapsed="false" customFormat="false" customHeight="true" hidden="false" ht="50.1" outlineLevel="0" r="1834">
      <c r="A1834" s="88"/>
      <c r="B1834" s="88"/>
      <c r="C1834" s="89"/>
      <c r="D1834" s="89"/>
      <c r="E1834" s="90"/>
      <c r="F1834" s="91"/>
      <c r="G1834" s="92"/>
      <c r="H1834" s="93"/>
      <c r="I1834" s="94"/>
      <c r="J1834" s="95"/>
      <c r="K1834" s="96"/>
      <c r="L1834" s="97"/>
      <c r="M1834" s="98"/>
      <c r="N1834" s="99"/>
      <c r="O1834" s="100"/>
      <c r="P1834" s="101"/>
      <c r="Q1834" s="97" t="n">
        <f aca="false">P1834*M1834</f>
        <v>0</v>
      </c>
      <c r="R1834" s="102"/>
      <c r="S1834" s="103"/>
      <c r="T1834" s="109"/>
      <c r="U1834" s="105" t="e">
        <f aca="false">IF(EXACT(O1834,Y1834),M1834,M1834*(1-'Расчет ПРЕДЗАКАЗ'!$D$10))</f>
        <v>#NAME?</v>
      </c>
      <c r="V1834" s="105" t="e">
        <f aca="false">P1834*U1834</f>
        <v>#NAME?</v>
      </c>
      <c r="W1834" s="105" t="e">
        <f aca="false">IF(EXACT(O1834,Y1834),M1834,M1834*(1-'Расчет Прайс'!$D$10))</f>
        <v>#NAME?</v>
      </c>
      <c r="X1834" s="105" t="e">
        <f aca="false">P1834*W1834</f>
        <v>#NAME?</v>
      </c>
      <c r="Y1834" s="106" t="s">
        <v>101</v>
      </c>
      <c r="Z1834" s="107" t="n">
        <f aca="false">IF(EXACT(O1834;Y1834);Q1834;0)</f>
        <v>0</v>
      </c>
      <c r="AA1834" s="107" t="n">
        <f aca="false">IF(Z1834=0;Q1834;0)</f>
        <v>0</v>
      </c>
      <c r="AB1834" s="108" t="e">
        <f aca="false">IF(U1834=0;"";L1834/U1834-1)</f>
        <v>#NAME?</v>
      </c>
      <c r="AC1834" s="108" t="e">
        <f aca="false">IF(W1834=0;"";L1834/W1834-1)</f>
        <v>#NAME?</v>
      </c>
    </row>
    <row collapsed="false" customFormat="false" customHeight="true" hidden="false" ht="50.1" outlineLevel="0" r="1835">
      <c r="A1835" s="88"/>
      <c r="B1835" s="88"/>
      <c r="C1835" s="89"/>
      <c r="D1835" s="89"/>
      <c r="E1835" s="90"/>
      <c r="F1835" s="91"/>
      <c r="G1835" s="92"/>
      <c r="H1835" s="93"/>
      <c r="I1835" s="94"/>
      <c r="J1835" s="95"/>
      <c r="K1835" s="96"/>
      <c r="L1835" s="97"/>
      <c r="M1835" s="98"/>
      <c r="N1835" s="99"/>
      <c r="O1835" s="100"/>
      <c r="P1835" s="101"/>
      <c r="Q1835" s="97" t="n">
        <f aca="false">P1835*M1835</f>
        <v>0</v>
      </c>
      <c r="R1835" s="102"/>
      <c r="S1835" s="103"/>
      <c r="T1835" s="109"/>
      <c r="U1835" s="105" t="e">
        <f aca="false">IF(EXACT(O1835,Y1835),M1835,M1835*(1-'Расчет ПРЕДЗАКАЗ'!$D$10))</f>
        <v>#NAME?</v>
      </c>
      <c r="V1835" s="105" t="e">
        <f aca="false">P1835*U1835</f>
        <v>#NAME?</v>
      </c>
      <c r="W1835" s="105" t="e">
        <f aca="false">IF(EXACT(O1835,Y1835),M1835,M1835*(1-'Расчет Прайс'!$D$10))</f>
        <v>#NAME?</v>
      </c>
      <c r="X1835" s="105" t="e">
        <f aca="false">P1835*W1835</f>
        <v>#NAME?</v>
      </c>
      <c r="Y1835" s="106" t="s">
        <v>101</v>
      </c>
      <c r="Z1835" s="107" t="n">
        <f aca="false">IF(EXACT(O1835;Y1835);Q1835;0)</f>
        <v>0</v>
      </c>
      <c r="AA1835" s="107" t="n">
        <f aca="false">IF(Z1835=0;Q1835;0)</f>
        <v>0</v>
      </c>
      <c r="AB1835" s="108" t="e">
        <f aca="false">IF(U1835=0;"";L1835/U1835-1)</f>
        <v>#NAME?</v>
      </c>
      <c r="AC1835" s="108" t="e">
        <f aca="false">IF(W1835=0;"";L1835/W1835-1)</f>
        <v>#NAME?</v>
      </c>
    </row>
    <row collapsed="false" customFormat="false" customHeight="true" hidden="false" ht="50.1" outlineLevel="0" r="1836">
      <c r="A1836" s="88"/>
      <c r="B1836" s="88"/>
      <c r="C1836" s="89"/>
      <c r="D1836" s="89"/>
      <c r="E1836" s="90"/>
      <c r="F1836" s="91"/>
      <c r="G1836" s="92"/>
      <c r="H1836" s="93"/>
      <c r="I1836" s="94"/>
      <c r="J1836" s="95"/>
      <c r="K1836" s="96"/>
      <c r="L1836" s="97"/>
      <c r="M1836" s="98"/>
      <c r="N1836" s="99"/>
      <c r="O1836" s="100"/>
      <c r="P1836" s="101"/>
      <c r="Q1836" s="97" t="n">
        <f aca="false">P1836*M1836</f>
        <v>0</v>
      </c>
      <c r="R1836" s="102"/>
      <c r="S1836" s="103"/>
      <c r="T1836" s="109"/>
      <c r="U1836" s="105" t="e">
        <f aca="false">IF(EXACT(O1836,Y1836),M1836,M1836*(1-'Расчет ПРЕДЗАКАЗ'!$D$10))</f>
        <v>#NAME?</v>
      </c>
      <c r="V1836" s="105" t="e">
        <f aca="false">P1836*U1836</f>
        <v>#NAME?</v>
      </c>
      <c r="W1836" s="105" t="e">
        <f aca="false">IF(EXACT(O1836,Y1836),M1836,M1836*(1-'Расчет Прайс'!$D$10))</f>
        <v>#NAME?</v>
      </c>
      <c r="X1836" s="105" t="e">
        <f aca="false">P1836*W1836</f>
        <v>#NAME?</v>
      </c>
      <c r="Y1836" s="106" t="s">
        <v>101</v>
      </c>
      <c r="Z1836" s="107" t="n">
        <f aca="false">IF(EXACT(O1836;Y1836);Q1836;0)</f>
        <v>0</v>
      </c>
      <c r="AA1836" s="107" t="n">
        <f aca="false">IF(Z1836=0;Q1836;0)</f>
        <v>0</v>
      </c>
      <c r="AB1836" s="108" t="e">
        <f aca="false">IF(U1836=0;"";L1836/U1836-1)</f>
        <v>#NAME?</v>
      </c>
      <c r="AC1836" s="108" t="e">
        <f aca="false">IF(W1836=0;"";L1836/W1836-1)</f>
        <v>#NAME?</v>
      </c>
    </row>
    <row collapsed="false" customFormat="false" customHeight="true" hidden="false" ht="50.1" outlineLevel="0" r="1837">
      <c r="A1837" s="88"/>
      <c r="B1837" s="88"/>
      <c r="C1837" s="89"/>
      <c r="D1837" s="89"/>
      <c r="E1837" s="90"/>
      <c r="F1837" s="91"/>
      <c r="G1837" s="92"/>
      <c r="H1837" s="93"/>
      <c r="I1837" s="94"/>
      <c r="J1837" s="95"/>
      <c r="K1837" s="96"/>
      <c r="L1837" s="97"/>
      <c r="M1837" s="98"/>
      <c r="N1837" s="99"/>
      <c r="O1837" s="100"/>
      <c r="P1837" s="101"/>
      <c r="Q1837" s="97" t="n">
        <f aca="false">P1837*M1837</f>
        <v>0</v>
      </c>
      <c r="R1837" s="102"/>
      <c r="S1837" s="103"/>
      <c r="T1837" s="109"/>
      <c r="U1837" s="105" t="e">
        <f aca="false">IF(EXACT(O1837,Y1837),M1837,M1837*(1-'Расчет ПРЕДЗАКАЗ'!$D$10))</f>
        <v>#NAME?</v>
      </c>
      <c r="V1837" s="105" t="e">
        <f aca="false">P1837*U1837</f>
        <v>#NAME?</v>
      </c>
      <c r="W1837" s="105" t="e">
        <f aca="false">IF(EXACT(O1837,Y1837),M1837,M1837*(1-'Расчет Прайс'!$D$10))</f>
        <v>#NAME?</v>
      </c>
      <c r="X1837" s="105" t="e">
        <f aca="false">P1837*W1837</f>
        <v>#NAME?</v>
      </c>
      <c r="Y1837" s="106" t="s">
        <v>101</v>
      </c>
      <c r="Z1837" s="107" t="n">
        <f aca="false">IF(EXACT(O1837;Y1837);Q1837;0)</f>
        <v>0</v>
      </c>
      <c r="AA1837" s="107" t="n">
        <f aca="false">IF(Z1837=0;Q1837;0)</f>
        <v>0</v>
      </c>
      <c r="AB1837" s="108" t="e">
        <f aca="false">IF(U1837=0;"";L1837/U1837-1)</f>
        <v>#NAME?</v>
      </c>
      <c r="AC1837" s="108" t="e">
        <f aca="false">IF(W1837=0;"";L1837/W1837-1)</f>
        <v>#NAME?</v>
      </c>
    </row>
    <row collapsed="false" customFormat="false" customHeight="true" hidden="false" ht="50.1" outlineLevel="0" r="1838">
      <c r="A1838" s="88"/>
      <c r="B1838" s="88"/>
      <c r="C1838" s="89"/>
      <c r="D1838" s="89"/>
      <c r="E1838" s="90"/>
      <c r="F1838" s="91"/>
      <c r="G1838" s="92"/>
      <c r="H1838" s="93"/>
      <c r="I1838" s="94"/>
      <c r="J1838" s="95"/>
      <c r="K1838" s="96"/>
      <c r="L1838" s="97"/>
      <c r="M1838" s="98"/>
      <c r="N1838" s="99"/>
      <c r="O1838" s="100"/>
      <c r="P1838" s="101"/>
      <c r="Q1838" s="97" t="n">
        <f aca="false">P1838*M1838</f>
        <v>0</v>
      </c>
      <c r="R1838" s="102"/>
      <c r="S1838" s="103"/>
      <c r="T1838" s="109"/>
      <c r="U1838" s="105" t="e">
        <f aca="false">IF(EXACT(O1838,Y1838),M1838,M1838*(1-'Расчет ПРЕДЗАКАЗ'!$D$10))</f>
        <v>#NAME?</v>
      </c>
      <c r="V1838" s="105" t="e">
        <f aca="false">P1838*U1838</f>
        <v>#NAME?</v>
      </c>
      <c r="W1838" s="105" t="e">
        <f aca="false">IF(EXACT(O1838,Y1838),M1838,M1838*(1-'Расчет Прайс'!$D$10))</f>
        <v>#NAME?</v>
      </c>
      <c r="X1838" s="105" t="e">
        <f aca="false">P1838*W1838</f>
        <v>#NAME?</v>
      </c>
      <c r="Y1838" s="106" t="s">
        <v>101</v>
      </c>
      <c r="Z1838" s="107" t="n">
        <f aca="false">IF(EXACT(O1838;Y1838);Q1838;0)</f>
        <v>0</v>
      </c>
      <c r="AA1838" s="107" t="n">
        <f aca="false">IF(Z1838=0;Q1838;0)</f>
        <v>0</v>
      </c>
      <c r="AB1838" s="108" t="e">
        <f aca="false">IF(U1838=0;"";L1838/U1838-1)</f>
        <v>#NAME?</v>
      </c>
      <c r="AC1838" s="108" t="e">
        <f aca="false">IF(W1838=0;"";L1838/W1838-1)</f>
        <v>#NAME?</v>
      </c>
    </row>
    <row collapsed="false" customFormat="false" customHeight="true" hidden="false" ht="50.1" outlineLevel="0" r="1839">
      <c r="A1839" s="88"/>
      <c r="B1839" s="88"/>
      <c r="C1839" s="89"/>
      <c r="D1839" s="89"/>
      <c r="E1839" s="90"/>
      <c r="F1839" s="91"/>
      <c r="G1839" s="92"/>
      <c r="H1839" s="93"/>
      <c r="I1839" s="94"/>
      <c r="J1839" s="95"/>
      <c r="K1839" s="96"/>
      <c r="L1839" s="97"/>
      <c r="M1839" s="98"/>
      <c r="N1839" s="99"/>
      <c r="O1839" s="100"/>
      <c r="P1839" s="101"/>
      <c r="Q1839" s="97" t="n">
        <f aca="false">P1839*M1839</f>
        <v>0</v>
      </c>
      <c r="R1839" s="102"/>
      <c r="S1839" s="103"/>
      <c r="T1839" s="109"/>
      <c r="U1839" s="105" t="e">
        <f aca="false">IF(EXACT(O1839,Y1839),M1839,M1839*(1-'Расчет ПРЕДЗАКАЗ'!$D$10))</f>
        <v>#NAME?</v>
      </c>
      <c r="V1839" s="105" t="e">
        <f aca="false">P1839*U1839</f>
        <v>#NAME?</v>
      </c>
      <c r="W1839" s="105" t="e">
        <f aca="false">IF(EXACT(O1839,Y1839),M1839,M1839*(1-'Расчет Прайс'!$D$10))</f>
        <v>#NAME?</v>
      </c>
      <c r="X1839" s="105" t="e">
        <f aca="false">P1839*W1839</f>
        <v>#NAME?</v>
      </c>
      <c r="Y1839" s="106" t="s">
        <v>101</v>
      </c>
      <c r="Z1839" s="107" t="n">
        <f aca="false">IF(EXACT(O1839;Y1839);Q1839;0)</f>
        <v>0</v>
      </c>
      <c r="AA1839" s="107" t="n">
        <f aca="false">IF(Z1839=0;Q1839;0)</f>
        <v>0</v>
      </c>
      <c r="AB1839" s="108" t="e">
        <f aca="false">IF(U1839=0;"";L1839/U1839-1)</f>
        <v>#NAME?</v>
      </c>
      <c r="AC1839" s="108" t="e">
        <f aca="false">IF(W1839=0;"";L1839/W1839-1)</f>
        <v>#NAME?</v>
      </c>
    </row>
    <row collapsed="false" customFormat="false" customHeight="true" hidden="false" ht="50.1" outlineLevel="0" r="1840">
      <c r="A1840" s="88"/>
      <c r="B1840" s="88"/>
      <c r="C1840" s="89"/>
      <c r="D1840" s="89"/>
      <c r="E1840" s="90"/>
      <c r="F1840" s="91"/>
      <c r="G1840" s="92"/>
      <c r="H1840" s="93"/>
      <c r="I1840" s="94"/>
      <c r="J1840" s="95"/>
      <c r="K1840" s="96"/>
      <c r="L1840" s="97"/>
      <c r="M1840" s="98"/>
      <c r="N1840" s="99"/>
      <c r="O1840" s="100"/>
      <c r="P1840" s="101"/>
      <c r="Q1840" s="97" t="n">
        <f aca="false">P1840*M1840</f>
        <v>0</v>
      </c>
      <c r="R1840" s="102"/>
      <c r="S1840" s="103"/>
      <c r="T1840" s="109"/>
      <c r="U1840" s="105" t="e">
        <f aca="false">IF(EXACT(O1840,Y1840),M1840,M1840*(1-'Расчет ПРЕДЗАКАЗ'!$D$10))</f>
        <v>#NAME?</v>
      </c>
      <c r="V1840" s="105" t="e">
        <f aca="false">P1840*U1840</f>
        <v>#NAME?</v>
      </c>
      <c r="W1840" s="105" t="e">
        <f aca="false">IF(EXACT(O1840,Y1840),M1840,M1840*(1-'Расчет Прайс'!$D$10))</f>
        <v>#NAME?</v>
      </c>
      <c r="X1840" s="105" t="e">
        <f aca="false">P1840*W1840</f>
        <v>#NAME?</v>
      </c>
      <c r="Y1840" s="106" t="s">
        <v>101</v>
      </c>
      <c r="Z1840" s="107" t="n">
        <f aca="false">IF(EXACT(O1840;Y1840);Q1840;0)</f>
        <v>0</v>
      </c>
      <c r="AA1840" s="107" t="n">
        <f aca="false">IF(Z1840=0;Q1840;0)</f>
        <v>0</v>
      </c>
      <c r="AB1840" s="108" t="e">
        <f aca="false">IF(U1840=0;"";L1840/U1840-1)</f>
        <v>#NAME?</v>
      </c>
      <c r="AC1840" s="108" t="e">
        <f aca="false">IF(W1840=0;"";L1840/W1840-1)</f>
        <v>#NAME?</v>
      </c>
    </row>
    <row collapsed="false" customFormat="false" customHeight="true" hidden="false" ht="50.1" outlineLevel="0" r="1841">
      <c r="A1841" s="88"/>
      <c r="B1841" s="88"/>
      <c r="C1841" s="89"/>
      <c r="D1841" s="89"/>
      <c r="E1841" s="90"/>
      <c r="F1841" s="91"/>
      <c r="G1841" s="92"/>
      <c r="H1841" s="93"/>
      <c r="I1841" s="94"/>
      <c r="J1841" s="95"/>
      <c r="K1841" s="96"/>
      <c r="L1841" s="97"/>
      <c r="M1841" s="98"/>
      <c r="N1841" s="112"/>
      <c r="O1841" s="100"/>
      <c r="P1841" s="101"/>
      <c r="Q1841" s="97" t="n">
        <f aca="false">P1841*M1841</f>
        <v>0</v>
      </c>
      <c r="R1841" s="110"/>
      <c r="S1841" s="103"/>
      <c r="T1841" s="111"/>
      <c r="U1841" s="105" t="e">
        <f aca="false">IF(EXACT(O1841,Y1841),M1841,M1841*(1-'Расчет ПРЕДЗАКАЗ'!$D$10))</f>
        <v>#NAME?</v>
      </c>
      <c r="V1841" s="105" t="e">
        <f aca="false">P1841*U1841</f>
        <v>#NAME?</v>
      </c>
      <c r="W1841" s="105" t="e">
        <f aca="false">IF(EXACT(O1841,Y1841),M1841,M1841*(1-'Расчет Прайс'!$D$10))</f>
        <v>#NAME?</v>
      </c>
      <c r="X1841" s="105" t="e">
        <f aca="false">P1841*W1841</f>
        <v>#NAME?</v>
      </c>
      <c r="Y1841" s="106" t="s">
        <v>101</v>
      </c>
      <c r="Z1841" s="107" t="n">
        <f aca="false">IF(EXACT(O1841;Y1841);Q1841;0)</f>
        <v>0</v>
      </c>
      <c r="AA1841" s="107" t="n">
        <f aca="false">IF(Z1841=0;Q1841;0)</f>
        <v>0</v>
      </c>
      <c r="AB1841" s="108" t="e">
        <f aca="false">IF(U1841=0;"";L1841/U1841-1)</f>
        <v>#NAME?</v>
      </c>
      <c r="AC1841" s="108" t="e">
        <f aca="false">IF(W1841=0;"";L1841/W1841-1)</f>
        <v>#NAME?</v>
      </c>
    </row>
    <row collapsed="false" customFormat="false" customHeight="true" hidden="false" ht="50.1" outlineLevel="0" r="1842">
      <c r="A1842" s="88"/>
      <c r="B1842" s="88"/>
      <c r="C1842" s="89"/>
      <c r="D1842" s="89"/>
      <c r="E1842" s="90"/>
      <c r="F1842" s="91"/>
      <c r="G1842" s="92"/>
      <c r="H1842" s="93"/>
      <c r="I1842" s="94"/>
      <c r="J1842" s="95"/>
      <c r="K1842" s="96"/>
      <c r="L1842" s="97"/>
      <c r="M1842" s="98"/>
      <c r="N1842" s="112"/>
      <c r="O1842" s="100"/>
      <c r="P1842" s="101"/>
      <c r="Q1842" s="97" t="n">
        <f aca="false">P1842*M1842</f>
        <v>0</v>
      </c>
      <c r="R1842" s="110"/>
      <c r="S1842" s="103"/>
      <c r="T1842" s="111"/>
      <c r="U1842" s="105" t="e">
        <f aca="false">IF(EXACT(O1842,Y1842),M1842,M1842*(1-'Расчет ПРЕДЗАКАЗ'!$D$10))</f>
        <v>#NAME?</v>
      </c>
      <c r="V1842" s="105" t="e">
        <f aca="false">P1842*U1842</f>
        <v>#NAME?</v>
      </c>
      <c r="W1842" s="105" t="e">
        <f aca="false">IF(EXACT(O1842,Y1842),M1842,M1842*(1-'Расчет Прайс'!$D$10))</f>
        <v>#NAME?</v>
      </c>
      <c r="X1842" s="105" t="e">
        <f aca="false">P1842*W1842</f>
        <v>#NAME?</v>
      </c>
      <c r="Y1842" s="106" t="s">
        <v>101</v>
      </c>
      <c r="Z1842" s="107" t="n">
        <f aca="false">IF(EXACT(O1842;Y1842);Q1842;0)</f>
        <v>0</v>
      </c>
      <c r="AA1842" s="107" t="n">
        <f aca="false">IF(Z1842=0;Q1842;0)</f>
        <v>0</v>
      </c>
      <c r="AB1842" s="108" t="e">
        <f aca="false">IF(U1842=0;"";L1842/U1842-1)</f>
        <v>#NAME?</v>
      </c>
      <c r="AC1842" s="108" t="e">
        <f aca="false">IF(W1842=0;"";L1842/W1842-1)</f>
        <v>#NAME?</v>
      </c>
    </row>
    <row collapsed="false" customFormat="false" customHeight="true" hidden="false" ht="50.1" outlineLevel="0" r="1843">
      <c r="A1843" s="88"/>
      <c r="B1843" s="88"/>
      <c r="C1843" s="89"/>
      <c r="D1843" s="89"/>
      <c r="E1843" s="90"/>
      <c r="F1843" s="91"/>
      <c r="G1843" s="92"/>
      <c r="H1843" s="93"/>
      <c r="I1843" s="94"/>
      <c r="J1843" s="95"/>
      <c r="K1843" s="96"/>
      <c r="L1843" s="97"/>
      <c r="M1843" s="98"/>
      <c r="N1843" s="110"/>
      <c r="O1843" s="100"/>
      <c r="P1843" s="101"/>
      <c r="Q1843" s="97" t="n">
        <f aca="false">P1843*M1843</f>
        <v>0</v>
      </c>
      <c r="R1843" s="110"/>
      <c r="S1843" s="103"/>
      <c r="T1843" s="111"/>
      <c r="U1843" s="105" t="e">
        <f aca="false">IF(EXACT(O1843,Y1843),M1843,M1843*(1-'Расчет ПРЕДЗАКАЗ'!$D$10))</f>
        <v>#NAME?</v>
      </c>
      <c r="V1843" s="105" t="e">
        <f aca="false">P1843*U1843</f>
        <v>#NAME?</v>
      </c>
      <c r="W1843" s="105" t="e">
        <f aca="false">IF(EXACT(O1843,Y1843),M1843,M1843*(1-'Расчет Прайс'!$D$10))</f>
        <v>#NAME?</v>
      </c>
      <c r="X1843" s="105" t="e">
        <f aca="false">P1843*W1843</f>
        <v>#NAME?</v>
      </c>
      <c r="Y1843" s="106" t="s">
        <v>101</v>
      </c>
      <c r="Z1843" s="107" t="n">
        <f aca="false">IF(EXACT(O1843;Y1843);Q1843;0)</f>
        <v>0</v>
      </c>
      <c r="AA1843" s="107" t="n">
        <f aca="false">IF(Z1843=0;Q1843;0)</f>
        <v>0</v>
      </c>
      <c r="AB1843" s="108" t="e">
        <f aca="false">IF(U1843=0;"";L1843/U1843-1)</f>
        <v>#NAME?</v>
      </c>
      <c r="AC1843" s="108" t="e">
        <f aca="false">IF(W1843=0;"";L1843/W1843-1)</f>
        <v>#NAME?</v>
      </c>
    </row>
    <row collapsed="false" customFormat="false" customHeight="true" hidden="false" ht="50.1" outlineLevel="0" r="1844">
      <c r="A1844" s="88"/>
      <c r="B1844" s="88"/>
      <c r="C1844" s="89"/>
      <c r="D1844" s="89"/>
      <c r="E1844" s="90"/>
      <c r="F1844" s="91"/>
      <c r="G1844" s="92"/>
      <c r="H1844" s="93"/>
      <c r="I1844" s="94"/>
      <c r="J1844" s="95"/>
      <c r="K1844" s="96"/>
      <c r="L1844" s="97"/>
      <c r="M1844" s="98"/>
      <c r="N1844" s="110"/>
      <c r="O1844" s="100"/>
      <c r="P1844" s="101"/>
      <c r="Q1844" s="97" t="n">
        <f aca="false">P1844*M1844</f>
        <v>0</v>
      </c>
      <c r="R1844" s="110"/>
      <c r="S1844" s="103"/>
      <c r="T1844" s="111"/>
      <c r="U1844" s="105" t="e">
        <f aca="false">IF(EXACT(O1844,Y1844),M1844,M1844*(1-'Расчет ПРЕДЗАКАЗ'!$D$10))</f>
        <v>#NAME?</v>
      </c>
      <c r="V1844" s="105" t="e">
        <f aca="false">P1844*U1844</f>
        <v>#NAME?</v>
      </c>
      <c r="W1844" s="105" t="e">
        <f aca="false">IF(EXACT(O1844,Y1844),M1844,M1844*(1-'Расчет Прайс'!$D$10))</f>
        <v>#NAME?</v>
      </c>
      <c r="X1844" s="105" t="e">
        <f aca="false">P1844*W1844</f>
        <v>#NAME?</v>
      </c>
      <c r="Y1844" s="106" t="s">
        <v>101</v>
      </c>
      <c r="Z1844" s="107" t="n">
        <f aca="false">IF(EXACT(O1844;Y1844);Q1844;0)</f>
        <v>0</v>
      </c>
      <c r="AA1844" s="107" t="n">
        <f aca="false">IF(Z1844=0;Q1844;0)</f>
        <v>0</v>
      </c>
      <c r="AB1844" s="108" t="e">
        <f aca="false">IF(U1844=0;"";L1844/U1844-1)</f>
        <v>#NAME?</v>
      </c>
      <c r="AC1844" s="108" t="e">
        <f aca="false">IF(W1844=0;"";L1844/W1844-1)</f>
        <v>#NAME?</v>
      </c>
    </row>
    <row collapsed="false" customFormat="false" customHeight="true" hidden="false" ht="50.1" outlineLevel="0" r="1845">
      <c r="A1845" s="88"/>
      <c r="B1845" s="88"/>
      <c r="C1845" s="89"/>
      <c r="D1845" s="89"/>
      <c r="E1845" s="90"/>
      <c r="F1845" s="91"/>
      <c r="G1845" s="92"/>
      <c r="H1845" s="93"/>
      <c r="I1845" s="94"/>
      <c r="J1845" s="95"/>
      <c r="K1845" s="96"/>
      <c r="L1845" s="97"/>
      <c r="M1845" s="98"/>
      <c r="N1845" s="110"/>
      <c r="O1845" s="100"/>
      <c r="P1845" s="101"/>
      <c r="Q1845" s="97" t="n">
        <f aca="false">P1845*M1845</f>
        <v>0</v>
      </c>
      <c r="R1845" s="110"/>
      <c r="S1845" s="103"/>
      <c r="T1845" s="111"/>
      <c r="U1845" s="105" t="e">
        <f aca="false">IF(EXACT(O1845,Y1845),M1845,M1845*(1-'Расчет ПРЕДЗАКАЗ'!$D$10))</f>
        <v>#NAME?</v>
      </c>
      <c r="V1845" s="105" t="e">
        <f aca="false">P1845*U1845</f>
        <v>#NAME?</v>
      </c>
      <c r="W1845" s="105" t="e">
        <f aca="false">IF(EXACT(O1845,Y1845),M1845,M1845*(1-'Расчет Прайс'!$D$10))</f>
        <v>#NAME?</v>
      </c>
      <c r="X1845" s="105" t="e">
        <f aca="false">P1845*W1845</f>
        <v>#NAME?</v>
      </c>
      <c r="Y1845" s="106" t="s">
        <v>101</v>
      </c>
      <c r="Z1845" s="107" t="n">
        <f aca="false">IF(EXACT(O1845;Y1845);Q1845;0)</f>
        <v>0</v>
      </c>
      <c r="AA1845" s="107" t="n">
        <f aca="false">IF(Z1845=0;Q1845;0)</f>
        <v>0</v>
      </c>
      <c r="AB1845" s="108" t="e">
        <f aca="false">IF(U1845=0;"";L1845/U1845-1)</f>
        <v>#NAME?</v>
      </c>
      <c r="AC1845" s="108" t="e">
        <f aca="false">IF(W1845=0;"";L1845/W1845-1)</f>
        <v>#NAME?</v>
      </c>
    </row>
    <row collapsed="false" customFormat="false" customHeight="true" hidden="false" ht="50.1" outlineLevel="0" r="1846">
      <c r="A1846" s="88"/>
      <c r="B1846" s="88"/>
      <c r="C1846" s="89"/>
      <c r="D1846" s="89"/>
      <c r="E1846" s="90"/>
      <c r="F1846" s="91"/>
      <c r="G1846" s="92"/>
      <c r="H1846" s="93"/>
      <c r="I1846" s="94"/>
      <c r="J1846" s="95"/>
      <c r="K1846" s="96"/>
      <c r="L1846" s="97"/>
      <c r="M1846" s="98"/>
      <c r="N1846" s="110"/>
      <c r="O1846" s="100"/>
      <c r="P1846" s="101"/>
      <c r="Q1846" s="97" t="n">
        <f aca="false">P1846*M1846</f>
        <v>0</v>
      </c>
      <c r="R1846" s="110"/>
      <c r="S1846" s="103"/>
      <c r="T1846" s="111"/>
      <c r="U1846" s="105" t="e">
        <f aca="false">IF(EXACT(O1846,Y1846),M1846,M1846*(1-'Расчет ПРЕДЗАКАЗ'!$D$10))</f>
        <v>#NAME?</v>
      </c>
      <c r="V1846" s="105" t="e">
        <f aca="false">P1846*U1846</f>
        <v>#NAME?</v>
      </c>
      <c r="W1846" s="105" t="e">
        <f aca="false">IF(EXACT(O1846,Y1846),M1846,M1846*(1-'Расчет Прайс'!$D$10))</f>
        <v>#NAME?</v>
      </c>
      <c r="X1846" s="105" t="e">
        <f aca="false">P1846*W1846</f>
        <v>#NAME?</v>
      </c>
      <c r="Y1846" s="106" t="s">
        <v>101</v>
      </c>
      <c r="Z1846" s="107" t="n">
        <f aca="false">IF(EXACT(O1846;Y1846);Q1846;0)</f>
        <v>0</v>
      </c>
      <c r="AA1846" s="107" t="n">
        <f aca="false">IF(Z1846=0;Q1846;0)</f>
        <v>0</v>
      </c>
      <c r="AB1846" s="108" t="e">
        <f aca="false">IF(U1846=0;"";L1846/U1846-1)</f>
        <v>#NAME?</v>
      </c>
      <c r="AC1846" s="108" t="e">
        <f aca="false">IF(W1846=0;"";L1846/W1846-1)</f>
        <v>#NAME?</v>
      </c>
    </row>
    <row collapsed="false" customFormat="false" customHeight="true" hidden="false" ht="11.25" outlineLevel="0" r="1847"/>
    <row collapsed="false" customFormat="false" customHeight="true" hidden="false" ht="50.1" outlineLevel="0" r="1848">
      <c r="A1848" s="88" t="n">
        <v>278</v>
      </c>
      <c r="B1848" s="88" t="s">
        <v>1074</v>
      </c>
      <c r="C1848" s="89" t="s">
        <v>1075</v>
      </c>
      <c r="D1848" s="89" t="s">
        <v>93</v>
      </c>
      <c r="E1848" s="90" t="s">
        <v>93</v>
      </c>
      <c r="F1848" s="91" t="s">
        <v>236</v>
      </c>
      <c r="G1848" s="92" t="s">
        <v>583</v>
      </c>
      <c r="H1848" s="93" t="s">
        <v>1063</v>
      </c>
      <c r="I1848" s="94" t="s">
        <v>1076</v>
      </c>
      <c r="J1848" s="95" t="s">
        <v>98</v>
      </c>
      <c r="K1848" s="96" t="s">
        <v>1037</v>
      </c>
      <c r="L1848" s="97" t="n">
        <v>590</v>
      </c>
      <c r="M1848" s="98" t="n">
        <v>367</v>
      </c>
      <c r="N1848" s="99" t="s">
        <v>1077</v>
      </c>
      <c r="O1848" s="100" t="s">
        <v>101</v>
      </c>
      <c r="P1848" s="101"/>
      <c r="Q1848" s="97" t="n">
        <f aca="false">P1848*M1848</f>
        <v>0</v>
      </c>
      <c r="R1848" s="102"/>
      <c r="S1848" s="103" t="n">
        <v>1</v>
      </c>
      <c r="T1848" s="104"/>
      <c r="U1848" s="105" t="n">
        <f aca="false">IF(EXACT(O1848,Y1848),M1848,M1848*(1-'Расчет ПРЕДЗАКАЗ'!$D$10))</f>
        <v>367</v>
      </c>
      <c r="V1848" s="105" t="n">
        <f aca="false">P1848*U1848</f>
        <v>0</v>
      </c>
      <c r="W1848" s="105" t="n">
        <f aca="false">IF(EXACT(O1848,Y1848),M1848,M1848*(1-'Расчет Прайс'!$D$10))</f>
        <v>367</v>
      </c>
      <c r="X1848" s="105" t="n">
        <f aca="false">P1848*W1848</f>
        <v>0</v>
      </c>
      <c r="Y1848" s="106" t="s">
        <v>101</v>
      </c>
      <c r="Z1848" s="107" t="n">
        <f aca="false">IF(EXACT(O1848;Y1848);Q1848;0)</f>
        <v>0</v>
      </c>
      <c r="AA1848" s="107" t="n">
        <f aca="false">IF(Z1848=0;Q1848;0)</f>
        <v>0</v>
      </c>
      <c r="AB1848" s="108" t="n">
        <f aca="false">IF(U1848=0,"",L1848/U1848-1)</f>
        <v>0.607629427792916</v>
      </c>
      <c r="AC1848" s="108" t="n">
        <f aca="false">IF(W1848=0,"",L1848/W1848-1)</f>
        <v>0.607629427792916</v>
      </c>
    </row>
    <row collapsed="false" customFormat="false" customHeight="true" hidden="false" ht="50.1" outlineLevel="0" r="1849">
      <c r="A1849" s="88"/>
      <c r="B1849" s="88"/>
      <c r="C1849" s="89"/>
      <c r="D1849" s="89"/>
      <c r="E1849" s="90"/>
      <c r="F1849" s="91"/>
      <c r="G1849" s="92"/>
      <c r="H1849" s="93"/>
      <c r="I1849" s="94"/>
      <c r="J1849" s="95"/>
      <c r="K1849" s="96" t="s">
        <v>1039</v>
      </c>
      <c r="L1849" s="97" t="n">
        <v>590</v>
      </c>
      <c r="M1849" s="98" t="n">
        <v>367</v>
      </c>
      <c r="N1849" s="99" t="s">
        <v>1078</v>
      </c>
      <c r="O1849" s="100" t="s">
        <v>101</v>
      </c>
      <c r="P1849" s="101"/>
      <c r="Q1849" s="97" t="n">
        <f aca="false">P1849*M1849</f>
        <v>0</v>
      </c>
      <c r="R1849" s="102"/>
      <c r="S1849" s="103" t="n">
        <v>36</v>
      </c>
      <c r="T1849" s="109"/>
      <c r="U1849" s="105" t="n">
        <f aca="false">IF(EXACT(O1849,Y1849),M1849,M1849*(1-'Расчет ПРЕДЗАКАЗ'!$D$10))</f>
        <v>367</v>
      </c>
      <c r="V1849" s="105" t="n">
        <f aca="false">P1849*U1849</f>
        <v>0</v>
      </c>
      <c r="W1849" s="105" t="n">
        <f aca="false">IF(EXACT(O1849,Y1849),M1849,M1849*(1-'Расчет Прайс'!$D$10))</f>
        <v>367</v>
      </c>
      <c r="X1849" s="105" t="n">
        <f aca="false">P1849*W1849</f>
        <v>0</v>
      </c>
      <c r="Y1849" s="106" t="s">
        <v>101</v>
      </c>
      <c r="Z1849" s="107" t="n">
        <f aca="false">IF(EXACT(O1849;Y1849);Q1849;0)</f>
        <v>0</v>
      </c>
      <c r="AA1849" s="107" t="n">
        <f aca="false">IF(Z1849=0;Q1849;0)</f>
        <v>0</v>
      </c>
      <c r="AB1849" s="108" t="n">
        <f aca="false">IF(U1849=0;"";L1849/U1849-1)</f>
        <v>0.607629427792916</v>
      </c>
      <c r="AC1849" s="108" t="n">
        <f aca="false">IF(W1849=0;"";L1849/W1849-1)</f>
        <v>0.607629427792916</v>
      </c>
    </row>
    <row collapsed="false" customFormat="false" customHeight="true" hidden="false" ht="50.1" outlineLevel="0" r="1850">
      <c r="A1850" s="88"/>
      <c r="B1850" s="88"/>
      <c r="C1850" s="89"/>
      <c r="D1850" s="89"/>
      <c r="E1850" s="90"/>
      <c r="F1850" s="91"/>
      <c r="G1850" s="92"/>
      <c r="H1850" s="93"/>
      <c r="I1850" s="94"/>
      <c r="J1850" s="95"/>
      <c r="K1850" s="96" t="s">
        <v>1059</v>
      </c>
      <c r="L1850" s="97" t="n">
        <v>590</v>
      </c>
      <c r="M1850" s="98" t="n">
        <v>367</v>
      </c>
      <c r="N1850" s="99" t="s">
        <v>1079</v>
      </c>
      <c r="O1850" s="100" t="s">
        <v>101</v>
      </c>
      <c r="P1850" s="101"/>
      <c r="Q1850" s="97" t="n">
        <f aca="false">P1850*M1850</f>
        <v>0</v>
      </c>
      <c r="R1850" s="102"/>
      <c r="S1850" s="103" t="n">
        <v>32</v>
      </c>
      <c r="T1850" s="109"/>
      <c r="U1850" s="105" t="n">
        <f aca="false">IF(EXACT(O1850,Y1850),M1850,M1850*(1-'Расчет ПРЕДЗАКАЗ'!$D$10))</f>
        <v>367</v>
      </c>
      <c r="V1850" s="105" t="n">
        <f aca="false">P1850*U1850</f>
        <v>0</v>
      </c>
      <c r="W1850" s="105" t="n">
        <f aca="false">IF(EXACT(O1850,Y1850),M1850,M1850*(1-'Расчет Прайс'!$D$10))</f>
        <v>367</v>
      </c>
      <c r="X1850" s="105" t="n">
        <f aca="false">P1850*W1850</f>
        <v>0</v>
      </c>
      <c r="Y1850" s="106" t="s">
        <v>101</v>
      </c>
      <c r="Z1850" s="107" t="n">
        <f aca="false">IF(EXACT(O1850;Y1850);Q1850;0)</f>
        <v>0</v>
      </c>
      <c r="AA1850" s="107" t="n">
        <f aca="false">IF(Z1850=0;Q1850;0)</f>
        <v>0</v>
      </c>
      <c r="AB1850" s="108" t="n">
        <f aca="false">IF(U1850=0;"";L1850/U1850-1)</f>
        <v>0.607629427792916</v>
      </c>
      <c r="AC1850" s="108" t="n">
        <f aca="false">IF(W1850=0;"";L1850/W1850-1)</f>
        <v>0.607629427792916</v>
      </c>
    </row>
    <row collapsed="false" customFormat="false" customHeight="true" hidden="false" ht="50.1" outlineLevel="0" r="1851">
      <c r="A1851" s="88"/>
      <c r="B1851" s="88"/>
      <c r="C1851" s="89"/>
      <c r="D1851" s="89"/>
      <c r="E1851" s="90"/>
      <c r="F1851" s="91"/>
      <c r="G1851" s="92"/>
      <c r="H1851" s="93"/>
      <c r="I1851" s="94"/>
      <c r="J1851" s="95"/>
      <c r="K1851" s="96"/>
      <c r="L1851" s="97"/>
      <c r="M1851" s="98"/>
      <c r="N1851" s="99"/>
      <c r="O1851" s="100"/>
      <c r="P1851" s="101"/>
      <c r="Q1851" s="97" t="n">
        <f aca="false">P1851*M1851</f>
        <v>0</v>
      </c>
      <c r="R1851" s="102"/>
      <c r="S1851" s="103"/>
      <c r="T1851" s="109"/>
      <c r="U1851" s="105" t="e">
        <f aca="false">IF(EXACT(O1851,Y1851),M1851,M1851*(1-'Расчет ПРЕДЗАКАЗ'!$D$10))</f>
        <v>#NAME?</v>
      </c>
      <c r="V1851" s="105" t="e">
        <f aca="false">P1851*U1851</f>
        <v>#NAME?</v>
      </c>
      <c r="W1851" s="105" t="e">
        <f aca="false">IF(EXACT(O1851,Y1851),M1851,M1851*(1-'Расчет Прайс'!$D$10))</f>
        <v>#NAME?</v>
      </c>
      <c r="X1851" s="105" t="e">
        <f aca="false">P1851*W1851</f>
        <v>#NAME?</v>
      </c>
      <c r="Y1851" s="106" t="s">
        <v>101</v>
      </c>
      <c r="Z1851" s="107" t="n">
        <f aca="false">IF(EXACT(O1851;Y1851);Q1851;0)</f>
        <v>0</v>
      </c>
      <c r="AA1851" s="107" t="n">
        <f aca="false">IF(Z1851=0;Q1851;0)</f>
        <v>0</v>
      </c>
      <c r="AB1851" s="108" t="e">
        <f aca="false">IF(U1851=0;"";L1851/U1851-1)</f>
        <v>#NAME?</v>
      </c>
      <c r="AC1851" s="108" t="e">
        <f aca="false">IF(W1851=0;"";L1851/W1851-1)</f>
        <v>#NAME?</v>
      </c>
    </row>
    <row collapsed="false" customFormat="false" customHeight="true" hidden="false" ht="50.1" outlineLevel="0" r="1852">
      <c r="A1852" s="88"/>
      <c r="B1852" s="88"/>
      <c r="C1852" s="89"/>
      <c r="D1852" s="89"/>
      <c r="E1852" s="90"/>
      <c r="F1852" s="91"/>
      <c r="G1852" s="92"/>
      <c r="H1852" s="93"/>
      <c r="I1852" s="94"/>
      <c r="J1852" s="95"/>
      <c r="K1852" s="96"/>
      <c r="L1852" s="97"/>
      <c r="M1852" s="98"/>
      <c r="N1852" s="99"/>
      <c r="O1852" s="100"/>
      <c r="P1852" s="101"/>
      <c r="Q1852" s="97" t="n">
        <f aca="false">P1852*M1852</f>
        <v>0</v>
      </c>
      <c r="R1852" s="102"/>
      <c r="S1852" s="103"/>
      <c r="T1852" s="109"/>
      <c r="U1852" s="105" t="e">
        <f aca="false">IF(EXACT(O1852,Y1852),M1852,M1852*(1-'Расчет ПРЕДЗАКАЗ'!$D$10))</f>
        <v>#NAME?</v>
      </c>
      <c r="V1852" s="105" t="e">
        <f aca="false">P1852*U1852</f>
        <v>#NAME?</v>
      </c>
      <c r="W1852" s="105" t="e">
        <f aca="false">IF(EXACT(O1852,Y1852),M1852,M1852*(1-'Расчет Прайс'!$D$10))</f>
        <v>#NAME?</v>
      </c>
      <c r="X1852" s="105" t="e">
        <f aca="false">P1852*W1852</f>
        <v>#NAME?</v>
      </c>
      <c r="Y1852" s="106" t="s">
        <v>101</v>
      </c>
      <c r="Z1852" s="107" t="n">
        <f aca="false">IF(EXACT(O1852;Y1852);Q1852;0)</f>
        <v>0</v>
      </c>
      <c r="AA1852" s="107" t="n">
        <f aca="false">IF(Z1852=0;Q1852;0)</f>
        <v>0</v>
      </c>
      <c r="AB1852" s="108" t="e">
        <f aca="false">IF(U1852=0;"";L1852/U1852-1)</f>
        <v>#NAME?</v>
      </c>
      <c r="AC1852" s="108" t="e">
        <f aca="false">IF(W1852=0;"";L1852/W1852-1)</f>
        <v>#NAME?</v>
      </c>
    </row>
    <row collapsed="false" customFormat="false" customHeight="true" hidden="false" ht="50.1" outlineLevel="0" r="1853">
      <c r="A1853" s="88"/>
      <c r="B1853" s="88"/>
      <c r="C1853" s="89"/>
      <c r="D1853" s="89"/>
      <c r="E1853" s="90"/>
      <c r="F1853" s="91"/>
      <c r="G1853" s="92"/>
      <c r="H1853" s="93"/>
      <c r="I1853" s="94"/>
      <c r="J1853" s="95"/>
      <c r="K1853" s="96"/>
      <c r="L1853" s="97"/>
      <c r="M1853" s="98"/>
      <c r="N1853" s="99"/>
      <c r="O1853" s="100"/>
      <c r="P1853" s="101"/>
      <c r="Q1853" s="97" t="n">
        <f aca="false">P1853*M1853</f>
        <v>0</v>
      </c>
      <c r="R1853" s="102"/>
      <c r="S1853" s="103"/>
      <c r="T1853" s="109"/>
      <c r="U1853" s="105" t="e">
        <f aca="false">IF(EXACT(O1853,Y1853),M1853,M1853*(1-'Расчет ПРЕДЗАКАЗ'!$D$10))</f>
        <v>#NAME?</v>
      </c>
      <c r="V1853" s="105" t="e">
        <f aca="false">P1853*U1853</f>
        <v>#NAME?</v>
      </c>
      <c r="W1853" s="105" t="e">
        <f aca="false">IF(EXACT(O1853,Y1853),M1853,M1853*(1-'Расчет Прайс'!$D$10))</f>
        <v>#NAME?</v>
      </c>
      <c r="X1853" s="105" t="e">
        <f aca="false">P1853*W1853</f>
        <v>#NAME?</v>
      </c>
      <c r="Y1853" s="106" t="s">
        <v>101</v>
      </c>
      <c r="Z1853" s="107" t="n">
        <f aca="false">IF(EXACT(O1853;Y1853);Q1853;0)</f>
        <v>0</v>
      </c>
      <c r="AA1853" s="107" t="n">
        <f aca="false">IF(Z1853=0;Q1853;0)</f>
        <v>0</v>
      </c>
      <c r="AB1853" s="108" t="e">
        <f aca="false">IF(U1853=0;"";L1853/U1853-1)</f>
        <v>#NAME?</v>
      </c>
      <c r="AC1853" s="108" t="e">
        <f aca="false">IF(W1853=0;"";L1853/W1853-1)</f>
        <v>#NAME?</v>
      </c>
    </row>
    <row collapsed="false" customFormat="false" customHeight="true" hidden="false" ht="50.1" outlineLevel="0" r="1854">
      <c r="A1854" s="88"/>
      <c r="B1854" s="88"/>
      <c r="C1854" s="89"/>
      <c r="D1854" s="89"/>
      <c r="E1854" s="90"/>
      <c r="F1854" s="91"/>
      <c r="G1854" s="92"/>
      <c r="H1854" s="93"/>
      <c r="I1854" s="94"/>
      <c r="J1854" s="95"/>
      <c r="K1854" s="96"/>
      <c r="L1854" s="97"/>
      <c r="M1854" s="98"/>
      <c r="N1854" s="99"/>
      <c r="O1854" s="100"/>
      <c r="P1854" s="101"/>
      <c r="Q1854" s="97" t="n">
        <f aca="false">P1854*M1854</f>
        <v>0</v>
      </c>
      <c r="R1854" s="102"/>
      <c r="S1854" s="103"/>
      <c r="T1854" s="109"/>
      <c r="U1854" s="105" t="e">
        <f aca="false">IF(EXACT(O1854,Y1854),M1854,M1854*(1-'Расчет ПРЕДЗАКАЗ'!$D$10))</f>
        <v>#NAME?</v>
      </c>
      <c r="V1854" s="105" t="e">
        <f aca="false">P1854*U1854</f>
        <v>#NAME?</v>
      </c>
      <c r="W1854" s="105" t="e">
        <f aca="false">IF(EXACT(O1854,Y1854),M1854,M1854*(1-'Расчет Прайс'!$D$10))</f>
        <v>#NAME?</v>
      </c>
      <c r="X1854" s="105" t="e">
        <f aca="false">P1854*W1854</f>
        <v>#NAME?</v>
      </c>
      <c r="Y1854" s="106" t="s">
        <v>101</v>
      </c>
      <c r="Z1854" s="107" t="n">
        <f aca="false">IF(EXACT(O1854;Y1854);Q1854;0)</f>
        <v>0</v>
      </c>
      <c r="AA1854" s="107" t="n">
        <f aca="false">IF(Z1854=0;Q1854;0)</f>
        <v>0</v>
      </c>
      <c r="AB1854" s="108" t="e">
        <f aca="false">IF(U1854=0;"";L1854/U1854-1)</f>
        <v>#NAME?</v>
      </c>
      <c r="AC1854" s="108" t="e">
        <f aca="false">IF(W1854=0;"";L1854/W1854-1)</f>
        <v>#NAME?</v>
      </c>
    </row>
    <row collapsed="false" customFormat="false" customHeight="true" hidden="false" ht="50.1" outlineLevel="0" r="1855">
      <c r="A1855" s="88"/>
      <c r="B1855" s="88"/>
      <c r="C1855" s="89"/>
      <c r="D1855" s="89"/>
      <c r="E1855" s="90"/>
      <c r="F1855" s="91"/>
      <c r="G1855" s="92"/>
      <c r="H1855" s="93"/>
      <c r="I1855" s="94"/>
      <c r="J1855" s="95"/>
      <c r="K1855" s="96"/>
      <c r="L1855" s="97"/>
      <c r="M1855" s="98"/>
      <c r="N1855" s="99"/>
      <c r="O1855" s="100"/>
      <c r="P1855" s="101"/>
      <c r="Q1855" s="97" t="n">
        <f aca="false">P1855*M1855</f>
        <v>0</v>
      </c>
      <c r="R1855" s="102"/>
      <c r="S1855" s="103"/>
      <c r="T1855" s="109"/>
      <c r="U1855" s="105" t="e">
        <f aca="false">IF(EXACT(O1855,Y1855),M1855,M1855*(1-'Расчет ПРЕДЗАКАЗ'!$D$10))</f>
        <v>#NAME?</v>
      </c>
      <c r="V1855" s="105" t="e">
        <f aca="false">P1855*U1855</f>
        <v>#NAME?</v>
      </c>
      <c r="W1855" s="105" t="e">
        <f aca="false">IF(EXACT(O1855,Y1855),M1855,M1855*(1-'Расчет Прайс'!$D$10))</f>
        <v>#NAME?</v>
      </c>
      <c r="X1855" s="105" t="e">
        <f aca="false">P1855*W1855</f>
        <v>#NAME?</v>
      </c>
      <c r="Y1855" s="106" t="s">
        <v>101</v>
      </c>
      <c r="Z1855" s="107" t="n">
        <f aca="false">IF(EXACT(O1855;Y1855);Q1855;0)</f>
        <v>0</v>
      </c>
      <c r="AA1855" s="107" t="n">
        <f aca="false">IF(Z1855=0;Q1855;0)</f>
        <v>0</v>
      </c>
      <c r="AB1855" s="108" t="e">
        <f aca="false">IF(U1855=0;"";L1855/U1855-1)</f>
        <v>#NAME?</v>
      </c>
      <c r="AC1855" s="108" t="e">
        <f aca="false">IF(W1855=0;"";L1855/W1855-1)</f>
        <v>#NAME?</v>
      </c>
    </row>
    <row collapsed="false" customFormat="false" customHeight="true" hidden="false" ht="50.1" outlineLevel="0" r="1856">
      <c r="A1856" s="88"/>
      <c r="B1856" s="88"/>
      <c r="C1856" s="89"/>
      <c r="D1856" s="89"/>
      <c r="E1856" s="90"/>
      <c r="F1856" s="91"/>
      <c r="G1856" s="92"/>
      <c r="H1856" s="93"/>
      <c r="I1856" s="94"/>
      <c r="J1856" s="95"/>
      <c r="K1856" s="96"/>
      <c r="L1856" s="97"/>
      <c r="M1856" s="98"/>
      <c r="N1856" s="99"/>
      <c r="O1856" s="100"/>
      <c r="P1856" s="101"/>
      <c r="Q1856" s="97" t="n">
        <f aca="false">P1856*M1856</f>
        <v>0</v>
      </c>
      <c r="R1856" s="102"/>
      <c r="S1856" s="103"/>
      <c r="T1856" s="109"/>
      <c r="U1856" s="105" t="e">
        <f aca="false">IF(EXACT(O1856,Y1856),M1856,M1856*(1-'Расчет ПРЕДЗАКАЗ'!$D$10))</f>
        <v>#NAME?</v>
      </c>
      <c r="V1856" s="105" t="e">
        <f aca="false">P1856*U1856</f>
        <v>#NAME?</v>
      </c>
      <c r="W1856" s="105" t="e">
        <f aca="false">IF(EXACT(O1856,Y1856),M1856,M1856*(1-'Расчет Прайс'!$D$10))</f>
        <v>#NAME?</v>
      </c>
      <c r="X1856" s="105" t="e">
        <f aca="false">P1856*W1856</f>
        <v>#NAME?</v>
      </c>
      <c r="Y1856" s="106" t="s">
        <v>101</v>
      </c>
      <c r="Z1856" s="107" t="n">
        <f aca="false">IF(EXACT(O1856;Y1856);Q1856;0)</f>
        <v>0</v>
      </c>
      <c r="AA1856" s="107" t="n">
        <f aca="false">IF(Z1856=0;Q1856;0)</f>
        <v>0</v>
      </c>
      <c r="AB1856" s="108" t="e">
        <f aca="false">IF(U1856=0;"";L1856/U1856-1)</f>
        <v>#NAME?</v>
      </c>
      <c r="AC1856" s="108" t="e">
        <f aca="false">IF(W1856=0;"";L1856/W1856-1)</f>
        <v>#NAME?</v>
      </c>
    </row>
    <row collapsed="false" customFormat="false" customHeight="true" hidden="false" ht="50.1" outlineLevel="0" r="1857">
      <c r="A1857" s="88"/>
      <c r="B1857" s="88"/>
      <c r="C1857" s="89"/>
      <c r="D1857" s="89"/>
      <c r="E1857" s="90"/>
      <c r="F1857" s="91"/>
      <c r="G1857" s="92"/>
      <c r="H1857" s="93"/>
      <c r="I1857" s="94"/>
      <c r="J1857" s="95"/>
      <c r="K1857" s="96"/>
      <c r="L1857" s="97"/>
      <c r="M1857" s="98"/>
      <c r="N1857" s="112"/>
      <c r="O1857" s="100"/>
      <c r="P1857" s="101"/>
      <c r="Q1857" s="97" t="n">
        <f aca="false">P1857*M1857</f>
        <v>0</v>
      </c>
      <c r="R1857" s="110"/>
      <c r="S1857" s="103"/>
      <c r="T1857" s="111"/>
      <c r="U1857" s="105" t="e">
        <f aca="false">IF(EXACT(O1857,Y1857),M1857,M1857*(1-'Расчет ПРЕДЗАКАЗ'!$D$10))</f>
        <v>#NAME?</v>
      </c>
      <c r="V1857" s="105" t="e">
        <f aca="false">P1857*U1857</f>
        <v>#NAME?</v>
      </c>
      <c r="W1857" s="105" t="e">
        <f aca="false">IF(EXACT(O1857,Y1857),M1857,M1857*(1-'Расчет Прайс'!$D$10))</f>
        <v>#NAME?</v>
      </c>
      <c r="X1857" s="105" t="e">
        <f aca="false">P1857*W1857</f>
        <v>#NAME?</v>
      </c>
      <c r="Y1857" s="106" t="s">
        <v>101</v>
      </c>
      <c r="Z1857" s="107" t="n">
        <f aca="false">IF(EXACT(O1857;Y1857);Q1857;0)</f>
        <v>0</v>
      </c>
      <c r="AA1857" s="107" t="n">
        <f aca="false">IF(Z1857=0;Q1857;0)</f>
        <v>0</v>
      </c>
      <c r="AB1857" s="108" t="e">
        <f aca="false">IF(U1857=0;"";L1857/U1857-1)</f>
        <v>#NAME?</v>
      </c>
      <c r="AC1857" s="108" t="e">
        <f aca="false">IF(W1857=0;"";L1857/W1857-1)</f>
        <v>#NAME?</v>
      </c>
    </row>
    <row collapsed="false" customFormat="false" customHeight="true" hidden="false" ht="50.1" outlineLevel="0" r="1858">
      <c r="A1858" s="88"/>
      <c r="B1858" s="88"/>
      <c r="C1858" s="89"/>
      <c r="D1858" s="89"/>
      <c r="E1858" s="90"/>
      <c r="F1858" s="91"/>
      <c r="G1858" s="92"/>
      <c r="H1858" s="93"/>
      <c r="I1858" s="94"/>
      <c r="J1858" s="95"/>
      <c r="K1858" s="96"/>
      <c r="L1858" s="97"/>
      <c r="M1858" s="98"/>
      <c r="N1858" s="112"/>
      <c r="O1858" s="100"/>
      <c r="P1858" s="101"/>
      <c r="Q1858" s="97" t="n">
        <f aca="false">P1858*M1858</f>
        <v>0</v>
      </c>
      <c r="R1858" s="110"/>
      <c r="S1858" s="103"/>
      <c r="T1858" s="111"/>
      <c r="U1858" s="105" t="e">
        <f aca="false">IF(EXACT(O1858,Y1858),M1858,M1858*(1-'Расчет ПРЕДЗАКАЗ'!$D$10))</f>
        <v>#NAME?</v>
      </c>
      <c r="V1858" s="105" t="e">
        <f aca="false">P1858*U1858</f>
        <v>#NAME?</v>
      </c>
      <c r="W1858" s="105" t="e">
        <f aca="false">IF(EXACT(O1858,Y1858),M1858,M1858*(1-'Расчет Прайс'!$D$10))</f>
        <v>#NAME?</v>
      </c>
      <c r="X1858" s="105" t="e">
        <f aca="false">P1858*W1858</f>
        <v>#NAME?</v>
      </c>
      <c r="Y1858" s="106" t="s">
        <v>101</v>
      </c>
      <c r="Z1858" s="107" t="n">
        <f aca="false">IF(EXACT(O1858;Y1858);Q1858;0)</f>
        <v>0</v>
      </c>
      <c r="AA1858" s="107" t="n">
        <f aca="false">IF(Z1858=0;Q1858;0)</f>
        <v>0</v>
      </c>
      <c r="AB1858" s="108" t="e">
        <f aca="false">IF(U1858=0;"";L1858/U1858-1)</f>
        <v>#NAME?</v>
      </c>
      <c r="AC1858" s="108" t="e">
        <f aca="false">IF(W1858=0;"";L1858/W1858-1)</f>
        <v>#NAME?</v>
      </c>
    </row>
    <row collapsed="false" customFormat="false" customHeight="true" hidden="false" ht="50.1" outlineLevel="0" r="1859">
      <c r="A1859" s="88"/>
      <c r="B1859" s="88"/>
      <c r="C1859" s="89"/>
      <c r="D1859" s="89"/>
      <c r="E1859" s="90"/>
      <c r="F1859" s="91"/>
      <c r="G1859" s="92"/>
      <c r="H1859" s="93"/>
      <c r="I1859" s="94"/>
      <c r="J1859" s="95"/>
      <c r="K1859" s="96"/>
      <c r="L1859" s="97"/>
      <c r="M1859" s="98"/>
      <c r="N1859" s="110"/>
      <c r="O1859" s="100"/>
      <c r="P1859" s="101"/>
      <c r="Q1859" s="97" t="n">
        <f aca="false">P1859*M1859</f>
        <v>0</v>
      </c>
      <c r="R1859" s="110"/>
      <c r="S1859" s="103"/>
      <c r="T1859" s="111"/>
      <c r="U1859" s="105" t="e">
        <f aca="false">IF(EXACT(O1859,Y1859),M1859,M1859*(1-'Расчет ПРЕДЗАКАЗ'!$D$10))</f>
        <v>#NAME?</v>
      </c>
      <c r="V1859" s="105" t="e">
        <f aca="false">P1859*U1859</f>
        <v>#NAME?</v>
      </c>
      <c r="W1859" s="105" t="e">
        <f aca="false">IF(EXACT(O1859,Y1859),M1859,M1859*(1-'Расчет Прайс'!$D$10))</f>
        <v>#NAME?</v>
      </c>
      <c r="X1859" s="105" t="e">
        <f aca="false">P1859*W1859</f>
        <v>#NAME?</v>
      </c>
      <c r="Y1859" s="106" t="s">
        <v>101</v>
      </c>
      <c r="Z1859" s="107" t="n">
        <f aca="false">IF(EXACT(O1859;Y1859);Q1859;0)</f>
        <v>0</v>
      </c>
      <c r="AA1859" s="107" t="n">
        <f aca="false">IF(Z1859=0;Q1859;0)</f>
        <v>0</v>
      </c>
      <c r="AB1859" s="108" t="e">
        <f aca="false">IF(U1859=0;"";L1859/U1859-1)</f>
        <v>#NAME?</v>
      </c>
      <c r="AC1859" s="108" t="e">
        <f aca="false">IF(W1859=0;"";L1859/W1859-1)</f>
        <v>#NAME?</v>
      </c>
    </row>
    <row collapsed="false" customFormat="false" customHeight="true" hidden="false" ht="50.1" outlineLevel="0" r="1860">
      <c r="A1860" s="88"/>
      <c r="B1860" s="88"/>
      <c r="C1860" s="89"/>
      <c r="D1860" s="89"/>
      <c r="E1860" s="90"/>
      <c r="F1860" s="91"/>
      <c r="G1860" s="92"/>
      <c r="H1860" s="93"/>
      <c r="I1860" s="94"/>
      <c r="J1860" s="95"/>
      <c r="K1860" s="96"/>
      <c r="L1860" s="97"/>
      <c r="M1860" s="98"/>
      <c r="N1860" s="110"/>
      <c r="O1860" s="100"/>
      <c r="P1860" s="101"/>
      <c r="Q1860" s="97" t="n">
        <f aca="false">P1860*M1860</f>
        <v>0</v>
      </c>
      <c r="R1860" s="110"/>
      <c r="S1860" s="103"/>
      <c r="T1860" s="111"/>
      <c r="U1860" s="105" t="e">
        <f aca="false">IF(EXACT(O1860,Y1860),M1860,M1860*(1-'Расчет ПРЕДЗАКАЗ'!$D$10))</f>
        <v>#NAME?</v>
      </c>
      <c r="V1860" s="105" t="e">
        <f aca="false">P1860*U1860</f>
        <v>#NAME?</v>
      </c>
      <c r="W1860" s="105" t="e">
        <f aca="false">IF(EXACT(O1860,Y1860),M1860,M1860*(1-'Расчет Прайс'!$D$10))</f>
        <v>#NAME?</v>
      </c>
      <c r="X1860" s="105" t="e">
        <f aca="false">P1860*W1860</f>
        <v>#NAME?</v>
      </c>
      <c r="Y1860" s="106" t="s">
        <v>101</v>
      </c>
      <c r="Z1860" s="107" t="n">
        <f aca="false">IF(EXACT(O1860;Y1860);Q1860;0)</f>
        <v>0</v>
      </c>
      <c r="AA1860" s="107" t="n">
        <f aca="false">IF(Z1860=0;Q1860;0)</f>
        <v>0</v>
      </c>
      <c r="AB1860" s="108" t="e">
        <f aca="false">IF(U1860=0;"";L1860/U1860-1)</f>
        <v>#NAME?</v>
      </c>
      <c r="AC1860" s="108" t="e">
        <f aca="false">IF(W1860=0;"";L1860/W1860-1)</f>
        <v>#NAME?</v>
      </c>
    </row>
    <row collapsed="false" customFormat="false" customHeight="true" hidden="false" ht="50.1" outlineLevel="0" r="1861">
      <c r="A1861" s="88"/>
      <c r="B1861" s="88"/>
      <c r="C1861" s="89"/>
      <c r="D1861" s="89"/>
      <c r="E1861" s="90"/>
      <c r="F1861" s="91"/>
      <c r="G1861" s="92"/>
      <c r="H1861" s="93"/>
      <c r="I1861" s="94"/>
      <c r="J1861" s="95"/>
      <c r="K1861" s="96"/>
      <c r="L1861" s="97"/>
      <c r="M1861" s="98"/>
      <c r="N1861" s="110"/>
      <c r="O1861" s="100"/>
      <c r="P1861" s="101"/>
      <c r="Q1861" s="97" t="n">
        <f aca="false">P1861*M1861</f>
        <v>0</v>
      </c>
      <c r="R1861" s="110"/>
      <c r="S1861" s="103"/>
      <c r="T1861" s="111"/>
      <c r="U1861" s="105" t="e">
        <f aca="false">IF(EXACT(O1861,Y1861),M1861,M1861*(1-'Расчет ПРЕДЗАКАЗ'!$D$10))</f>
        <v>#NAME?</v>
      </c>
      <c r="V1861" s="105" t="e">
        <f aca="false">P1861*U1861</f>
        <v>#NAME?</v>
      </c>
      <c r="W1861" s="105" t="e">
        <f aca="false">IF(EXACT(O1861,Y1861),M1861,M1861*(1-'Расчет Прайс'!$D$10))</f>
        <v>#NAME?</v>
      </c>
      <c r="X1861" s="105" t="e">
        <f aca="false">P1861*W1861</f>
        <v>#NAME?</v>
      </c>
      <c r="Y1861" s="106" t="s">
        <v>101</v>
      </c>
      <c r="Z1861" s="107" t="n">
        <f aca="false">IF(EXACT(O1861;Y1861);Q1861;0)</f>
        <v>0</v>
      </c>
      <c r="AA1861" s="107" t="n">
        <f aca="false">IF(Z1861=0;Q1861;0)</f>
        <v>0</v>
      </c>
      <c r="AB1861" s="108" t="e">
        <f aca="false">IF(U1861=0;"";L1861/U1861-1)</f>
        <v>#NAME?</v>
      </c>
      <c r="AC1861" s="108" t="e">
        <f aca="false">IF(W1861=0;"";L1861/W1861-1)</f>
        <v>#NAME?</v>
      </c>
    </row>
    <row collapsed="false" customFormat="false" customHeight="true" hidden="false" ht="50.1" outlineLevel="0" r="1862">
      <c r="A1862" s="88"/>
      <c r="B1862" s="88"/>
      <c r="C1862" s="89"/>
      <c r="D1862" s="89"/>
      <c r="E1862" s="90"/>
      <c r="F1862" s="91"/>
      <c r="G1862" s="92"/>
      <c r="H1862" s="93"/>
      <c r="I1862" s="94"/>
      <c r="J1862" s="95"/>
      <c r="K1862" s="96"/>
      <c r="L1862" s="97"/>
      <c r="M1862" s="98"/>
      <c r="N1862" s="110"/>
      <c r="O1862" s="100"/>
      <c r="P1862" s="101"/>
      <c r="Q1862" s="97" t="n">
        <f aca="false">P1862*M1862</f>
        <v>0</v>
      </c>
      <c r="R1862" s="110"/>
      <c r="S1862" s="103"/>
      <c r="T1862" s="111"/>
      <c r="U1862" s="105" t="e">
        <f aca="false">IF(EXACT(O1862,Y1862),M1862,M1862*(1-'Расчет ПРЕДЗАКАЗ'!$D$10))</f>
        <v>#NAME?</v>
      </c>
      <c r="V1862" s="105" t="e">
        <f aca="false">P1862*U1862</f>
        <v>#NAME?</v>
      </c>
      <c r="W1862" s="105" t="e">
        <f aca="false">IF(EXACT(O1862,Y1862),M1862,M1862*(1-'Расчет Прайс'!$D$10))</f>
        <v>#NAME?</v>
      </c>
      <c r="X1862" s="105" t="e">
        <f aca="false">P1862*W1862</f>
        <v>#NAME?</v>
      </c>
      <c r="Y1862" s="106" t="s">
        <v>101</v>
      </c>
      <c r="Z1862" s="107" t="n">
        <f aca="false">IF(EXACT(O1862;Y1862);Q1862;0)</f>
        <v>0</v>
      </c>
      <c r="AA1862" s="107" t="n">
        <f aca="false">IF(Z1862=0;Q1862;0)</f>
        <v>0</v>
      </c>
      <c r="AB1862" s="108" t="e">
        <f aca="false">IF(U1862=0;"";L1862/U1862-1)</f>
        <v>#NAME?</v>
      </c>
      <c r="AC1862" s="108" t="e">
        <f aca="false">IF(W1862=0;"";L1862/W1862-1)</f>
        <v>#NAME?</v>
      </c>
    </row>
    <row collapsed="false" customFormat="false" customHeight="true" hidden="false" ht="11.25" outlineLevel="0" r="1863"/>
    <row collapsed="false" customFormat="false" customHeight="true" hidden="false" ht="50.1" outlineLevel="0" r="1864">
      <c r="A1864" s="88" t="n">
        <v>279</v>
      </c>
      <c r="B1864" s="88" t="s">
        <v>1080</v>
      </c>
      <c r="C1864" s="89" t="s">
        <v>1081</v>
      </c>
      <c r="D1864" s="89" t="s">
        <v>93</v>
      </c>
      <c r="E1864" s="90" t="s">
        <v>93</v>
      </c>
      <c r="F1864" s="91" t="s">
        <v>236</v>
      </c>
      <c r="G1864" s="92" t="s">
        <v>1057</v>
      </c>
      <c r="H1864" s="93" t="s">
        <v>1063</v>
      </c>
      <c r="I1864" s="94" t="s">
        <v>1076</v>
      </c>
      <c r="J1864" s="95" t="s">
        <v>98</v>
      </c>
      <c r="K1864" s="96" t="s">
        <v>1037</v>
      </c>
      <c r="L1864" s="97" t="n">
        <v>1000</v>
      </c>
      <c r="M1864" s="98" t="n">
        <v>626</v>
      </c>
      <c r="N1864" s="99" t="s">
        <v>1082</v>
      </c>
      <c r="O1864" s="100"/>
      <c r="P1864" s="101"/>
      <c r="Q1864" s="97" t="n">
        <f aca="false">P1864*M1864</f>
        <v>0</v>
      </c>
      <c r="R1864" s="102"/>
      <c r="S1864" s="103" t="n">
        <v>36</v>
      </c>
      <c r="T1864" s="104"/>
      <c r="U1864" s="105" t="e">
        <f aca="false">IF(EXACT(O1864,Y1864),M1864,M1864*(1-'Расчет ПРЕДЗАКАЗ'!$D$10))</f>
        <v>#NAME?</v>
      </c>
      <c r="V1864" s="105" t="e">
        <f aca="false">P1864*U1864</f>
        <v>#NAME?</v>
      </c>
      <c r="W1864" s="105" t="e">
        <f aca="false">IF(EXACT(O1864,Y1864),M1864,M1864*(1-'Расчет Прайс'!$D$10))</f>
        <v>#NAME?</v>
      </c>
      <c r="X1864" s="105" t="e">
        <f aca="false">P1864*W1864</f>
        <v>#NAME?</v>
      </c>
      <c r="Y1864" s="106" t="s">
        <v>101</v>
      </c>
      <c r="Z1864" s="107" t="n">
        <f aca="false">IF(EXACT(O1864;Y1864);Q1864;0)</f>
        <v>0</v>
      </c>
      <c r="AA1864" s="107" t="n">
        <f aca="false">IF(Z1864=0;Q1864;0)</f>
        <v>0</v>
      </c>
      <c r="AB1864" s="108" t="e">
        <f aca="false">IF(U1864=0,"",L1864/U1864-1)</f>
        <v>#NAME?</v>
      </c>
      <c r="AC1864" s="108" t="e">
        <f aca="false">IF(W1864=0,"",L1864/W1864-1)</f>
        <v>#NAME?</v>
      </c>
    </row>
    <row collapsed="false" customFormat="false" customHeight="true" hidden="false" ht="50.1" outlineLevel="0" r="1865">
      <c r="A1865" s="88"/>
      <c r="B1865" s="88"/>
      <c r="C1865" s="89"/>
      <c r="D1865" s="89"/>
      <c r="E1865" s="90"/>
      <c r="F1865" s="91"/>
      <c r="G1865" s="92"/>
      <c r="H1865" s="93"/>
      <c r="I1865" s="94"/>
      <c r="J1865" s="95"/>
      <c r="K1865" s="96" t="s">
        <v>1083</v>
      </c>
      <c r="L1865" s="97" t="n">
        <v>1000</v>
      </c>
      <c r="M1865" s="98" t="n">
        <v>626</v>
      </c>
      <c r="N1865" s="99" t="s">
        <v>1084</v>
      </c>
      <c r="O1865" s="100"/>
      <c r="P1865" s="101"/>
      <c r="Q1865" s="97" t="n">
        <f aca="false">P1865*M1865</f>
        <v>0</v>
      </c>
      <c r="R1865" s="102"/>
      <c r="S1865" s="103" t="n">
        <v>5</v>
      </c>
      <c r="T1865" s="109"/>
      <c r="U1865" s="105" t="e">
        <f aca="false">IF(EXACT(O1865,Y1865),M1865,M1865*(1-'Расчет ПРЕДЗАКАЗ'!$D$10))</f>
        <v>#NAME?</v>
      </c>
      <c r="V1865" s="105" t="e">
        <f aca="false">P1865*U1865</f>
        <v>#NAME?</v>
      </c>
      <c r="W1865" s="105" t="e">
        <f aca="false">IF(EXACT(O1865,Y1865),M1865,M1865*(1-'Расчет Прайс'!$D$10))</f>
        <v>#NAME?</v>
      </c>
      <c r="X1865" s="105" t="e">
        <f aca="false">P1865*W1865</f>
        <v>#NAME?</v>
      </c>
      <c r="Y1865" s="106" t="s">
        <v>101</v>
      </c>
      <c r="Z1865" s="107" t="n">
        <f aca="false">IF(EXACT(O1865;Y1865);Q1865;0)</f>
        <v>0</v>
      </c>
      <c r="AA1865" s="107" t="n">
        <f aca="false">IF(Z1865=0;Q1865;0)</f>
        <v>0</v>
      </c>
      <c r="AB1865" s="108" t="e">
        <f aca="false">IF(U1865=0;"";L1865/U1865-1)</f>
        <v>#NAME?</v>
      </c>
      <c r="AC1865" s="108" t="e">
        <f aca="false">IF(W1865=0;"";L1865/W1865-1)</f>
        <v>#NAME?</v>
      </c>
    </row>
    <row collapsed="false" customFormat="false" customHeight="true" hidden="false" ht="50.1" outlineLevel="0" r="1866">
      <c r="A1866" s="88"/>
      <c r="B1866" s="88"/>
      <c r="C1866" s="89"/>
      <c r="D1866" s="89"/>
      <c r="E1866" s="90"/>
      <c r="F1866" s="91"/>
      <c r="G1866" s="92"/>
      <c r="H1866" s="93"/>
      <c r="I1866" s="94"/>
      <c r="J1866" s="95"/>
      <c r="K1866" s="96" t="s">
        <v>1039</v>
      </c>
      <c r="L1866" s="97" t="n">
        <v>1000</v>
      </c>
      <c r="M1866" s="98" t="n">
        <v>626</v>
      </c>
      <c r="N1866" s="99" t="s">
        <v>1085</v>
      </c>
      <c r="O1866" s="100"/>
      <c r="P1866" s="101"/>
      <c r="Q1866" s="97" t="n">
        <f aca="false">P1866*M1866</f>
        <v>0</v>
      </c>
      <c r="R1866" s="102"/>
      <c r="S1866" s="103" t="n">
        <v>46</v>
      </c>
      <c r="T1866" s="109"/>
      <c r="U1866" s="105" t="e">
        <f aca="false">IF(EXACT(O1866,Y1866),M1866,M1866*(1-'Расчет ПРЕДЗАКАЗ'!$D$10))</f>
        <v>#NAME?</v>
      </c>
      <c r="V1866" s="105" t="e">
        <f aca="false">P1866*U1866</f>
        <v>#NAME?</v>
      </c>
      <c r="W1866" s="105" t="e">
        <f aca="false">IF(EXACT(O1866,Y1866),M1866,M1866*(1-'Расчет Прайс'!$D$10))</f>
        <v>#NAME?</v>
      </c>
      <c r="X1866" s="105" t="e">
        <f aca="false">P1866*W1866</f>
        <v>#NAME?</v>
      </c>
      <c r="Y1866" s="106" t="s">
        <v>101</v>
      </c>
      <c r="Z1866" s="107" t="n">
        <f aca="false">IF(EXACT(O1866;Y1866);Q1866;0)</f>
        <v>0</v>
      </c>
      <c r="AA1866" s="107" t="n">
        <f aca="false">IF(Z1866=0;Q1866;0)</f>
        <v>0</v>
      </c>
      <c r="AB1866" s="108" t="e">
        <f aca="false">IF(U1866=0;"";L1866/U1866-1)</f>
        <v>#NAME?</v>
      </c>
      <c r="AC1866" s="108" t="e">
        <f aca="false">IF(W1866=0;"";L1866/W1866-1)</f>
        <v>#NAME?</v>
      </c>
    </row>
    <row collapsed="false" customFormat="false" customHeight="true" hidden="false" ht="50.1" outlineLevel="0" r="1867">
      <c r="A1867" s="88"/>
      <c r="B1867" s="88"/>
      <c r="C1867" s="89"/>
      <c r="D1867" s="89"/>
      <c r="E1867" s="90"/>
      <c r="F1867" s="91"/>
      <c r="G1867" s="92"/>
      <c r="H1867" s="93"/>
      <c r="I1867" s="94"/>
      <c r="J1867" s="95"/>
      <c r="K1867" s="96" t="s">
        <v>1059</v>
      </c>
      <c r="L1867" s="97" t="n">
        <v>1000</v>
      </c>
      <c r="M1867" s="98" t="n">
        <v>626</v>
      </c>
      <c r="N1867" s="99" t="s">
        <v>1086</v>
      </c>
      <c r="O1867" s="100"/>
      <c r="P1867" s="101"/>
      <c r="Q1867" s="97" t="n">
        <f aca="false">P1867*M1867</f>
        <v>0</v>
      </c>
      <c r="R1867" s="102"/>
      <c r="S1867" s="103" t="n">
        <v>45</v>
      </c>
      <c r="T1867" s="109"/>
      <c r="U1867" s="105" t="e">
        <f aca="false">IF(EXACT(O1867,Y1867),M1867,M1867*(1-'Расчет ПРЕДЗАКАЗ'!$D$10))</f>
        <v>#NAME?</v>
      </c>
      <c r="V1867" s="105" t="e">
        <f aca="false">P1867*U1867</f>
        <v>#NAME?</v>
      </c>
      <c r="W1867" s="105" t="e">
        <f aca="false">IF(EXACT(O1867,Y1867),M1867,M1867*(1-'Расчет Прайс'!$D$10))</f>
        <v>#NAME?</v>
      </c>
      <c r="X1867" s="105" t="e">
        <f aca="false">P1867*W1867</f>
        <v>#NAME?</v>
      </c>
      <c r="Y1867" s="106" t="s">
        <v>101</v>
      </c>
      <c r="Z1867" s="107" t="n">
        <f aca="false">IF(EXACT(O1867;Y1867);Q1867;0)</f>
        <v>0</v>
      </c>
      <c r="AA1867" s="107" t="n">
        <f aca="false">IF(Z1867=0;Q1867;0)</f>
        <v>0</v>
      </c>
      <c r="AB1867" s="108" t="e">
        <f aca="false">IF(U1867=0;"";L1867/U1867-1)</f>
        <v>#NAME?</v>
      </c>
      <c r="AC1867" s="108" t="e">
        <f aca="false">IF(W1867=0;"";L1867/W1867-1)</f>
        <v>#NAME?</v>
      </c>
    </row>
    <row collapsed="false" customFormat="false" customHeight="true" hidden="false" ht="50.1" outlineLevel="0" r="1868">
      <c r="A1868" s="88"/>
      <c r="B1868" s="88"/>
      <c r="C1868" s="89"/>
      <c r="D1868" s="89"/>
      <c r="E1868" s="90"/>
      <c r="F1868" s="91"/>
      <c r="G1868" s="92"/>
      <c r="H1868" s="93"/>
      <c r="I1868" s="94"/>
      <c r="J1868" s="95"/>
      <c r="K1868" s="96"/>
      <c r="L1868" s="97"/>
      <c r="M1868" s="98"/>
      <c r="N1868" s="99"/>
      <c r="O1868" s="100"/>
      <c r="P1868" s="101"/>
      <c r="Q1868" s="97" t="n">
        <f aca="false">P1868*M1868</f>
        <v>0</v>
      </c>
      <c r="R1868" s="102"/>
      <c r="S1868" s="103"/>
      <c r="T1868" s="109"/>
      <c r="U1868" s="105" t="e">
        <f aca="false">IF(EXACT(O1868,Y1868),M1868,M1868*(1-'Расчет ПРЕДЗАКАЗ'!$D$10))</f>
        <v>#NAME?</v>
      </c>
      <c r="V1868" s="105" t="e">
        <f aca="false">P1868*U1868</f>
        <v>#NAME?</v>
      </c>
      <c r="W1868" s="105" t="e">
        <f aca="false">IF(EXACT(O1868,Y1868),M1868,M1868*(1-'Расчет Прайс'!$D$10))</f>
        <v>#NAME?</v>
      </c>
      <c r="X1868" s="105" t="e">
        <f aca="false">P1868*W1868</f>
        <v>#NAME?</v>
      </c>
      <c r="Y1868" s="106" t="s">
        <v>101</v>
      </c>
      <c r="Z1868" s="107" t="n">
        <f aca="false">IF(EXACT(O1868;Y1868);Q1868;0)</f>
        <v>0</v>
      </c>
      <c r="AA1868" s="107" t="n">
        <f aca="false">IF(Z1868=0;Q1868;0)</f>
        <v>0</v>
      </c>
      <c r="AB1868" s="108" t="e">
        <f aca="false">IF(U1868=0;"";L1868/U1868-1)</f>
        <v>#NAME?</v>
      </c>
      <c r="AC1868" s="108" t="e">
        <f aca="false">IF(W1868=0;"";L1868/W1868-1)</f>
        <v>#NAME?</v>
      </c>
    </row>
    <row collapsed="false" customFormat="false" customHeight="true" hidden="false" ht="50.1" outlineLevel="0" r="1869">
      <c r="A1869" s="88"/>
      <c r="B1869" s="88"/>
      <c r="C1869" s="89"/>
      <c r="D1869" s="89"/>
      <c r="E1869" s="90"/>
      <c r="F1869" s="91"/>
      <c r="G1869" s="92"/>
      <c r="H1869" s="93"/>
      <c r="I1869" s="94"/>
      <c r="J1869" s="95"/>
      <c r="K1869" s="96"/>
      <c r="L1869" s="97"/>
      <c r="M1869" s="98"/>
      <c r="N1869" s="99"/>
      <c r="O1869" s="100"/>
      <c r="P1869" s="101"/>
      <c r="Q1869" s="97" t="n">
        <f aca="false">P1869*M1869</f>
        <v>0</v>
      </c>
      <c r="R1869" s="102"/>
      <c r="S1869" s="103"/>
      <c r="T1869" s="109"/>
      <c r="U1869" s="105" t="e">
        <f aca="false">IF(EXACT(O1869,Y1869),M1869,M1869*(1-'Расчет ПРЕДЗАКАЗ'!$D$10))</f>
        <v>#NAME?</v>
      </c>
      <c r="V1869" s="105" t="e">
        <f aca="false">P1869*U1869</f>
        <v>#NAME?</v>
      </c>
      <c r="W1869" s="105" t="e">
        <f aca="false">IF(EXACT(O1869,Y1869),M1869,M1869*(1-'Расчет Прайс'!$D$10))</f>
        <v>#NAME?</v>
      </c>
      <c r="X1869" s="105" t="e">
        <f aca="false">P1869*W1869</f>
        <v>#NAME?</v>
      </c>
      <c r="Y1869" s="106" t="s">
        <v>101</v>
      </c>
      <c r="Z1869" s="107" t="n">
        <f aca="false">IF(EXACT(O1869;Y1869);Q1869;0)</f>
        <v>0</v>
      </c>
      <c r="AA1869" s="107" t="n">
        <f aca="false">IF(Z1869=0;Q1869;0)</f>
        <v>0</v>
      </c>
      <c r="AB1869" s="108" t="e">
        <f aca="false">IF(U1869=0;"";L1869/U1869-1)</f>
        <v>#NAME?</v>
      </c>
      <c r="AC1869" s="108" t="e">
        <f aca="false">IF(W1869=0;"";L1869/W1869-1)</f>
        <v>#NAME?</v>
      </c>
    </row>
    <row collapsed="false" customFormat="false" customHeight="true" hidden="false" ht="50.1" outlineLevel="0" r="1870">
      <c r="A1870" s="88"/>
      <c r="B1870" s="88"/>
      <c r="C1870" s="89"/>
      <c r="D1870" s="89"/>
      <c r="E1870" s="90"/>
      <c r="F1870" s="91"/>
      <c r="G1870" s="92"/>
      <c r="H1870" s="93"/>
      <c r="I1870" s="94"/>
      <c r="J1870" s="95"/>
      <c r="K1870" s="96"/>
      <c r="L1870" s="97"/>
      <c r="M1870" s="98"/>
      <c r="N1870" s="99"/>
      <c r="O1870" s="100"/>
      <c r="P1870" s="101"/>
      <c r="Q1870" s="97" t="n">
        <f aca="false">P1870*M1870</f>
        <v>0</v>
      </c>
      <c r="R1870" s="102"/>
      <c r="S1870" s="103"/>
      <c r="T1870" s="109"/>
      <c r="U1870" s="105" t="e">
        <f aca="false">IF(EXACT(O1870,Y1870),M1870,M1870*(1-'Расчет ПРЕДЗАКАЗ'!$D$10))</f>
        <v>#NAME?</v>
      </c>
      <c r="V1870" s="105" t="e">
        <f aca="false">P1870*U1870</f>
        <v>#NAME?</v>
      </c>
      <c r="W1870" s="105" t="e">
        <f aca="false">IF(EXACT(O1870,Y1870),M1870,M1870*(1-'Расчет Прайс'!$D$10))</f>
        <v>#NAME?</v>
      </c>
      <c r="X1870" s="105" t="e">
        <f aca="false">P1870*W1870</f>
        <v>#NAME?</v>
      </c>
      <c r="Y1870" s="106" t="s">
        <v>101</v>
      </c>
      <c r="Z1870" s="107" t="n">
        <f aca="false">IF(EXACT(O1870;Y1870);Q1870;0)</f>
        <v>0</v>
      </c>
      <c r="AA1870" s="107" t="n">
        <f aca="false">IF(Z1870=0;Q1870;0)</f>
        <v>0</v>
      </c>
      <c r="AB1870" s="108" t="e">
        <f aca="false">IF(U1870=0;"";L1870/U1870-1)</f>
        <v>#NAME?</v>
      </c>
      <c r="AC1870" s="108" t="e">
        <f aca="false">IF(W1870=0;"";L1870/W1870-1)</f>
        <v>#NAME?</v>
      </c>
    </row>
    <row collapsed="false" customFormat="false" customHeight="true" hidden="false" ht="50.1" outlineLevel="0" r="1871">
      <c r="A1871" s="88"/>
      <c r="B1871" s="88"/>
      <c r="C1871" s="89"/>
      <c r="D1871" s="89"/>
      <c r="E1871" s="90"/>
      <c r="F1871" s="91"/>
      <c r="G1871" s="92"/>
      <c r="H1871" s="93"/>
      <c r="I1871" s="94"/>
      <c r="J1871" s="95"/>
      <c r="K1871" s="96"/>
      <c r="L1871" s="97"/>
      <c r="M1871" s="98"/>
      <c r="N1871" s="99"/>
      <c r="O1871" s="100"/>
      <c r="P1871" s="101"/>
      <c r="Q1871" s="97" t="n">
        <f aca="false">P1871*M1871</f>
        <v>0</v>
      </c>
      <c r="R1871" s="102"/>
      <c r="S1871" s="103"/>
      <c r="T1871" s="109"/>
      <c r="U1871" s="105" t="e">
        <f aca="false">IF(EXACT(O1871,Y1871),M1871,M1871*(1-'Расчет ПРЕДЗАКАЗ'!$D$10))</f>
        <v>#NAME?</v>
      </c>
      <c r="V1871" s="105" t="e">
        <f aca="false">P1871*U1871</f>
        <v>#NAME?</v>
      </c>
      <c r="W1871" s="105" t="e">
        <f aca="false">IF(EXACT(O1871,Y1871),M1871,M1871*(1-'Расчет Прайс'!$D$10))</f>
        <v>#NAME?</v>
      </c>
      <c r="X1871" s="105" t="e">
        <f aca="false">P1871*W1871</f>
        <v>#NAME?</v>
      </c>
      <c r="Y1871" s="106" t="s">
        <v>101</v>
      </c>
      <c r="Z1871" s="107" t="n">
        <f aca="false">IF(EXACT(O1871;Y1871);Q1871;0)</f>
        <v>0</v>
      </c>
      <c r="AA1871" s="107" t="n">
        <f aca="false">IF(Z1871=0;Q1871;0)</f>
        <v>0</v>
      </c>
      <c r="AB1871" s="108" t="e">
        <f aca="false">IF(U1871=0;"";L1871/U1871-1)</f>
        <v>#NAME?</v>
      </c>
      <c r="AC1871" s="108" t="e">
        <f aca="false">IF(W1871=0;"";L1871/W1871-1)</f>
        <v>#NAME?</v>
      </c>
    </row>
    <row collapsed="false" customFormat="false" customHeight="true" hidden="false" ht="50.1" outlineLevel="0" r="1872">
      <c r="A1872" s="88"/>
      <c r="B1872" s="88"/>
      <c r="C1872" s="89"/>
      <c r="D1872" s="89"/>
      <c r="E1872" s="90"/>
      <c r="F1872" s="91"/>
      <c r="G1872" s="92"/>
      <c r="H1872" s="93"/>
      <c r="I1872" s="94"/>
      <c r="J1872" s="95"/>
      <c r="K1872" s="96"/>
      <c r="L1872" s="97"/>
      <c r="M1872" s="98"/>
      <c r="N1872" s="99"/>
      <c r="O1872" s="100"/>
      <c r="P1872" s="101"/>
      <c r="Q1872" s="97" t="n">
        <f aca="false">P1872*M1872</f>
        <v>0</v>
      </c>
      <c r="R1872" s="102"/>
      <c r="S1872" s="103"/>
      <c r="T1872" s="109"/>
      <c r="U1872" s="105" t="e">
        <f aca="false">IF(EXACT(O1872,Y1872),M1872,M1872*(1-'Расчет ПРЕДЗАКАЗ'!$D$10))</f>
        <v>#NAME?</v>
      </c>
      <c r="V1872" s="105" t="e">
        <f aca="false">P1872*U1872</f>
        <v>#NAME?</v>
      </c>
      <c r="W1872" s="105" t="e">
        <f aca="false">IF(EXACT(O1872,Y1872),M1872,M1872*(1-'Расчет Прайс'!$D$10))</f>
        <v>#NAME?</v>
      </c>
      <c r="X1872" s="105" t="e">
        <f aca="false">P1872*W1872</f>
        <v>#NAME?</v>
      </c>
      <c r="Y1872" s="106" t="s">
        <v>101</v>
      </c>
      <c r="Z1872" s="107" t="n">
        <f aca="false">IF(EXACT(O1872;Y1872);Q1872;0)</f>
        <v>0</v>
      </c>
      <c r="AA1872" s="107" t="n">
        <f aca="false">IF(Z1872=0;Q1872;0)</f>
        <v>0</v>
      </c>
      <c r="AB1872" s="108" t="e">
        <f aca="false">IF(U1872=0;"";L1872/U1872-1)</f>
        <v>#NAME?</v>
      </c>
      <c r="AC1872" s="108" t="e">
        <f aca="false">IF(W1872=0;"";L1872/W1872-1)</f>
        <v>#NAME?</v>
      </c>
    </row>
    <row collapsed="false" customFormat="false" customHeight="true" hidden="false" ht="50.1" outlineLevel="0" r="1873">
      <c r="A1873" s="88"/>
      <c r="B1873" s="88"/>
      <c r="C1873" s="89"/>
      <c r="D1873" s="89"/>
      <c r="E1873" s="90"/>
      <c r="F1873" s="91"/>
      <c r="G1873" s="92"/>
      <c r="H1873" s="93"/>
      <c r="I1873" s="94"/>
      <c r="J1873" s="95"/>
      <c r="K1873" s="96"/>
      <c r="L1873" s="97"/>
      <c r="M1873" s="98"/>
      <c r="N1873" s="112"/>
      <c r="O1873" s="100"/>
      <c r="P1873" s="101"/>
      <c r="Q1873" s="97" t="n">
        <f aca="false">P1873*M1873</f>
        <v>0</v>
      </c>
      <c r="R1873" s="110"/>
      <c r="S1873" s="103"/>
      <c r="T1873" s="111"/>
      <c r="U1873" s="105" t="e">
        <f aca="false">IF(EXACT(O1873,Y1873),M1873,M1873*(1-'Расчет ПРЕДЗАКАЗ'!$D$10))</f>
        <v>#NAME?</v>
      </c>
      <c r="V1873" s="105" t="e">
        <f aca="false">P1873*U1873</f>
        <v>#NAME?</v>
      </c>
      <c r="W1873" s="105" t="e">
        <f aca="false">IF(EXACT(O1873,Y1873),M1873,M1873*(1-'Расчет Прайс'!$D$10))</f>
        <v>#NAME?</v>
      </c>
      <c r="X1873" s="105" t="e">
        <f aca="false">P1873*W1873</f>
        <v>#NAME?</v>
      </c>
      <c r="Y1873" s="106" t="s">
        <v>101</v>
      </c>
      <c r="Z1873" s="107" t="n">
        <f aca="false">IF(EXACT(O1873;Y1873);Q1873;0)</f>
        <v>0</v>
      </c>
      <c r="AA1873" s="107" t="n">
        <f aca="false">IF(Z1873=0;Q1873;0)</f>
        <v>0</v>
      </c>
      <c r="AB1873" s="108" t="e">
        <f aca="false">IF(U1873=0;"";L1873/U1873-1)</f>
        <v>#NAME?</v>
      </c>
      <c r="AC1873" s="108" t="e">
        <f aca="false">IF(W1873=0;"";L1873/W1873-1)</f>
        <v>#NAME?</v>
      </c>
    </row>
    <row collapsed="false" customFormat="false" customHeight="true" hidden="false" ht="50.1" outlineLevel="0" r="1874">
      <c r="A1874" s="88"/>
      <c r="B1874" s="88"/>
      <c r="C1874" s="89"/>
      <c r="D1874" s="89"/>
      <c r="E1874" s="90"/>
      <c r="F1874" s="91"/>
      <c r="G1874" s="92"/>
      <c r="H1874" s="93"/>
      <c r="I1874" s="94"/>
      <c r="J1874" s="95"/>
      <c r="K1874" s="96"/>
      <c r="L1874" s="97"/>
      <c r="M1874" s="98"/>
      <c r="N1874" s="112"/>
      <c r="O1874" s="100"/>
      <c r="P1874" s="101"/>
      <c r="Q1874" s="97" t="n">
        <f aca="false">P1874*M1874</f>
        <v>0</v>
      </c>
      <c r="R1874" s="110"/>
      <c r="S1874" s="103"/>
      <c r="T1874" s="111"/>
      <c r="U1874" s="105" t="e">
        <f aca="false">IF(EXACT(O1874,Y1874),M1874,M1874*(1-'Расчет ПРЕДЗАКАЗ'!$D$10))</f>
        <v>#NAME?</v>
      </c>
      <c r="V1874" s="105" t="e">
        <f aca="false">P1874*U1874</f>
        <v>#NAME?</v>
      </c>
      <c r="W1874" s="105" t="e">
        <f aca="false">IF(EXACT(O1874,Y1874),M1874,M1874*(1-'Расчет Прайс'!$D$10))</f>
        <v>#NAME?</v>
      </c>
      <c r="X1874" s="105" t="e">
        <f aca="false">P1874*W1874</f>
        <v>#NAME?</v>
      </c>
      <c r="Y1874" s="106" t="s">
        <v>101</v>
      </c>
      <c r="Z1874" s="107" t="n">
        <f aca="false">IF(EXACT(O1874;Y1874);Q1874;0)</f>
        <v>0</v>
      </c>
      <c r="AA1874" s="107" t="n">
        <f aca="false">IF(Z1874=0;Q1874;0)</f>
        <v>0</v>
      </c>
      <c r="AB1874" s="108" t="e">
        <f aca="false">IF(U1874=0;"";L1874/U1874-1)</f>
        <v>#NAME?</v>
      </c>
      <c r="AC1874" s="108" t="e">
        <f aca="false">IF(W1874=0;"";L1874/W1874-1)</f>
        <v>#NAME?</v>
      </c>
    </row>
    <row collapsed="false" customFormat="false" customHeight="true" hidden="false" ht="50.1" outlineLevel="0" r="1875">
      <c r="A1875" s="88"/>
      <c r="B1875" s="88"/>
      <c r="C1875" s="89"/>
      <c r="D1875" s="89"/>
      <c r="E1875" s="90"/>
      <c r="F1875" s="91"/>
      <c r="G1875" s="92"/>
      <c r="H1875" s="93"/>
      <c r="I1875" s="94"/>
      <c r="J1875" s="95"/>
      <c r="K1875" s="96"/>
      <c r="L1875" s="97"/>
      <c r="M1875" s="98"/>
      <c r="N1875" s="110"/>
      <c r="O1875" s="100"/>
      <c r="P1875" s="101"/>
      <c r="Q1875" s="97" t="n">
        <f aca="false">P1875*M1875</f>
        <v>0</v>
      </c>
      <c r="R1875" s="110"/>
      <c r="S1875" s="103"/>
      <c r="T1875" s="111"/>
      <c r="U1875" s="105" t="e">
        <f aca="false">IF(EXACT(O1875,Y1875),M1875,M1875*(1-'Расчет ПРЕДЗАКАЗ'!$D$10))</f>
        <v>#NAME?</v>
      </c>
      <c r="V1875" s="105" t="e">
        <f aca="false">P1875*U1875</f>
        <v>#NAME?</v>
      </c>
      <c r="W1875" s="105" t="e">
        <f aca="false">IF(EXACT(O1875,Y1875),M1875,M1875*(1-'Расчет Прайс'!$D$10))</f>
        <v>#NAME?</v>
      </c>
      <c r="X1875" s="105" t="e">
        <f aca="false">P1875*W1875</f>
        <v>#NAME?</v>
      </c>
      <c r="Y1875" s="106" t="s">
        <v>101</v>
      </c>
      <c r="Z1875" s="107" t="n">
        <f aca="false">IF(EXACT(O1875;Y1875);Q1875;0)</f>
        <v>0</v>
      </c>
      <c r="AA1875" s="107" t="n">
        <f aca="false">IF(Z1875=0;Q1875;0)</f>
        <v>0</v>
      </c>
      <c r="AB1875" s="108" t="e">
        <f aca="false">IF(U1875=0;"";L1875/U1875-1)</f>
        <v>#NAME?</v>
      </c>
      <c r="AC1875" s="108" t="e">
        <f aca="false">IF(W1875=0;"";L1875/W1875-1)</f>
        <v>#NAME?</v>
      </c>
    </row>
    <row collapsed="false" customFormat="false" customHeight="true" hidden="false" ht="50.1" outlineLevel="0" r="1876">
      <c r="A1876" s="88"/>
      <c r="B1876" s="88"/>
      <c r="C1876" s="89"/>
      <c r="D1876" s="89"/>
      <c r="E1876" s="90"/>
      <c r="F1876" s="91"/>
      <c r="G1876" s="92"/>
      <c r="H1876" s="93"/>
      <c r="I1876" s="94"/>
      <c r="J1876" s="95"/>
      <c r="K1876" s="96"/>
      <c r="L1876" s="97"/>
      <c r="M1876" s="98"/>
      <c r="N1876" s="110"/>
      <c r="O1876" s="100"/>
      <c r="P1876" s="101"/>
      <c r="Q1876" s="97" t="n">
        <f aca="false">P1876*M1876</f>
        <v>0</v>
      </c>
      <c r="R1876" s="110"/>
      <c r="S1876" s="103"/>
      <c r="T1876" s="111"/>
      <c r="U1876" s="105" t="e">
        <f aca="false">IF(EXACT(O1876,Y1876),M1876,M1876*(1-'Расчет ПРЕДЗАКАЗ'!$D$10))</f>
        <v>#NAME?</v>
      </c>
      <c r="V1876" s="105" t="e">
        <f aca="false">P1876*U1876</f>
        <v>#NAME?</v>
      </c>
      <c r="W1876" s="105" t="e">
        <f aca="false">IF(EXACT(O1876,Y1876),M1876,M1876*(1-'Расчет Прайс'!$D$10))</f>
        <v>#NAME?</v>
      </c>
      <c r="X1876" s="105" t="e">
        <f aca="false">P1876*W1876</f>
        <v>#NAME?</v>
      </c>
      <c r="Y1876" s="106" t="s">
        <v>101</v>
      </c>
      <c r="Z1876" s="107" t="n">
        <f aca="false">IF(EXACT(O1876;Y1876);Q1876;0)</f>
        <v>0</v>
      </c>
      <c r="AA1876" s="107" t="n">
        <f aca="false">IF(Z1876=0;Q1876;0)</f>
        <v>0</v>
      </c>
      <c r="AB1876" s="108" t="e">
        <f aca="false">IF(U1876=0;"";L1876/U1876-1)</f>
        <v>#NAME?</v>
      </c>
      <c r="AC1876" s="108" t="e">
        <f aca="false">IF(W1876=0;"";L1876/W1876-1)</f>
        <v>#NAME?</v>
      </c>
    </row>
    <row collapsed="false" customFormat="false" customHeight="true" hidden="false" ht="50.1" outlineLevel="0" r="1877">
      <c r="A1877" s="88"/>
      <c r="B1877" s="88"/>
      <c r="C1877" s="89"/>
      <c r="D1877" s="89"/>
      <c r="E1877" s="90"/>
      <c r="F1877" s="91"/>
      <c r="G1877" s="92"/>
      <c r="H1877" s="93"/>
      <c r="I1877" s="94"/>
      <c r="J1877" s="95"/>
      <c r="K1877" s="96"/>
      <c r="L1877" s="97"/>
      <c r="M1877" s="98"/>
      <c r="N1877" s="110"/>
      <c r="O1877" s="100"/>
      <c r="P1877" s="101"/>
      <c r="Q1877" s="97" t="n">
        <f aca="false">P1877*M1877</f>
        <v>0</v>
      </c>
      <c r="R1877" s="110"/>
      <c r="S1877" s="103"/>
      <c r="T1877" s="111"/>
      <c r="U1877" s="105" t="e">
        <f aca="false">IF(EXACT(O1877,Y1877),M1877,M1877*(1-'Расчет ПРЕДЗАКАЗ'!$D$10))</f>
        <v>#NAME?</v>
      </c>
      <c r="V1877" s="105" t="e">
        <f aca="false">P1877*U1877</f>
        <v>#NAME?</v>
      </c>
      <c r="W1877" s="105" t="e">
        <f aca="false">IF(EXACT(O1877,Y1877),M1877,M1877*(1-'Расчет Прайс'!$D$10))</f>
        <v>#NAME?</v>
      </c>
      <c r="X1877" s="105" t="e">
        <f aca="false">P1877*W1877</f>
        <v>#NAME?</v>
      </c>
      <c r="Y1877" s="106" t="s">
        <v>101</v>
      </c>
      <c r="Z1877" s="107" t="n">
        <f aca="false">IF(EXACT(O1877;Y1877);Q1877;0)</f>
        <v>0</v>
      </c>
      <c r="AA1877" s="107" t="n">
        <f aca="false">IF(Z1877=0;Q1877;0)</f>
        <v>0</v>
      </c>
      <c r="AB1877" s="108" t="e">
        <f aca="false">IF(U1877=0;"";L1877/U1877-1)</f>
        <v>#NAME?</v>
      </c>
      <c r="AC1877" s="108" t="e">
        <f aca="false">IF(W1877=0;"";L1877/W1877-1)</f>
        <v>#NAME?</v>
      </c>
    </row>
    <row collapsed="false" customFormat="false" customHeight="true" hidden="false" ht="50.1" outlineLevel="0" r="1878">
      <c r="A1878" s="88"/>
      <c r="B1878" s="88"/>
      <c r="C1878" s="89"/>
      <c r="D1878" s="89"/>
      <c r="E1878" s="90"/>
      <c r="F1878" s="91"/>
      <c r="G1878" s="92"/>
      <c r="H1878" s="93"/>
      <c r="I1878" s="94"/>
      <c r="J1878" s="95"/>
      <c r="K1878" s="96"/>
      <c r="L1878" s="97"/>
      <c r="M1878" s="98"/>
      <c r="N1878" s="110"/>
      <c r="O1878" s="100"/>
      <c r="P1878" s="101"/>
      <c r="Q1878" s="97" t="n">
        <f aca="false">P1878*M1878</f>
        <v>0</v>
      </c>
      <c r="R1878" s="110"/>
      <c r="S1878" s="103"/>
      <c r="T1878" s="111"/>
      <c r="U1878" s="105" t="e">
        <f aca="false">IF(EXACT(O1878,Y1878),M1878,M1878*(1-'Расчет ПРЕДЗАКАЗ'!$D$10))</f>
        <v>#NAME?</v>
      </c>
      <c r="V1878" s="105" t="e">
        <f aca="false">P1878*U1878</f>
        <v>#NAME?</v>
      </c>
      <c r="W1878" s="105" t="e">
        <f aca="false">IF(EXACT(O1878,Y1878),M1878,M1878*(1-'Расчет Прайс'!$D$10))</f>
        <v>#NAME?</v>
      </c>
      <c r="X1878" s="105" t="e">
        <f aca="false">P1878*W1878</f>
        <v>#NAME?</v>
      </c>
      <c r="Y1878" s="106" t="s">
        <v>101</v>
      </c>
      <c r="Z1878" s="107" t="n">
        <f aca="false">IF(EXACT(O1878;Y1878);Q1878;0)</f>
        <v>0</v>
      </c>
      <c r="AA1878" s="107" t="n">
        <f aca="false">IF(Z1878=0;Q1878;0)</f>
        <v>0</v>
      </c>
      <c r="AB1878" s="108" t="e">
        <f aca="false">IF(U1878=0;"";L1878/U1878-1)</f>
        <v>#NAME?</v>
      </c>
      <c r="AC1878" s="108" t="e">
        <f aca="false">IF(W1878=0;"";L1878/W1878-1)</f>
        <v>#NAME?</v>
      </c>
    </row>
    <row collapsed="false" customFormat="false" customHeight="true" hidden="false" ht="11.25" outlineLevel="0" r="1879"/>
    <row collapsed="false" customFormat="false" customHeight="true" hidden="false" ht="50.1" outlineLevel="0" r="1880">
      <c r="A1880" s="88" t="n">
        <v>280</v>
      </c>
      <c r="B1880" s="88" t="s">
        <v>1087</v>
      </c>
      <c r="C1880" s="89" t="s">
        <v>1088</v>
      </c>
      <c r="D1880" s="89" t="s">
        <v>93</v>
      </c>
      <c r="E1880" s="90" t="s">
        <v>93</v>
      </c>
      <c r="F1880" s="91" t="s">
        <v>236</v>
      </c>
      <c r="G1880" s="92" t="s">
        <v>275</v>
      </c>
      <c r="H1880" s="93" t="s">
        <v>1089</v>
      </c>
      <c r="I1880" s="94" t="s">
        <v>1050</v>
      </c>
      <c r="J1880" s="95" t="s">
        <v>98</v>
      </c>
      <c r="K1880" s="96" t="s">
        <v>1039</v>
      </c>
      <c r="L1880" s="97" t="n">
        <v>850</v>
      </c>
      <c r="M1880" s="98" t="n">
        <v>526</v>
      </c>
      <c r="N1880" s="99" t="s">
        <v>1090</v>
      </c>
      <c r="O1880" s="100" t="s">
        <v>101</v>
      </c>
      <c r="P1880" s="101"/>
      <c r="Q1880" s="97" t="n">
        <f aca="false">P1880*M1880</f>
        <v>0</v>
      </c>
      <c r="R1880" s="102"/>
      <c r="S1880" s="103" t="n">
        <v>18</v>
      </c>
      <c r="T1880" s="104"/>
      <c r="U1880" s="105" t="n">
        <f aca="false">IF(EXACT(O1880,Y1880),M1880,M1880*(1-'Расчет ПРЕДЗАКАЗ'!$D$10))</f>
        <v>526</v>
      </c>
      <c r="V1880" s="105" t="n">
        <f aca="false">P1880*U1880</f>
        <v>0</v>
      </c>
      <c r="W1880" s="105" t="n">
        <f aca="false">IF(EXACT(O1880,Y1880),M1880,M1880*(1-'Расчет Прайс'!$D$10))</f>
        <v>526</v>
      </c>
      <c r="X1880" s="105" t="n">
        <f aca="false">P1880*W1880</f>
        <v>0</v>
      </c>
      <c r="Y1880" s="106" t="s">
        <v>101</v>
      </c>
      <c r="Z1880" s="107" t="n">
        <f aca="false">IF(EXACT(O1880;Y1880);Q1880;0)</f>
        <v>0</v>
      </c>
      <c r="AA1880" s="107" t="n">
        <f aca="false">IF(Z1880=0;Q1880;0)</f>
        <v>0</v>
      </c>
      <c r="AB1880" s="108" t="n">
        <f aca="false">IF(U1880=0,"",L1880/U1880-1)</f>
        <v>0.615969581749049</v>
      </c>
      <c r="AC1880" s="108" t="n">
        <f aca="false">IF(W1880=0,"",L1880/W1880-1)</f>
        <v>0.615969581749049</v>
      </c>
    </row>
    <row collapsed="false" customFormat="false" customHeight="true" hidden="false" ht="50.1" outlineLevel="0" r="1881">
      <c r="A1881" s="88"/>
      <c r="B1881" s="88"/>
      <c r="C1881" s="89"/>
      <c r="D1881" s="89"/>
      <c r="E1881" s="90"/>
      <c r="F1881" s="91"/>
      <c r="G1881" s="92"/>
      <c r="H1881" s="93"/>
      <c r="I1881" s="94"/>
      <c r="J1881" s="95"/>
      <c r="K1881" s="96"/>
      <c r="L1881" s="97"/>
      <c r="M1881" s="98"/>
      <c r="N1881" s="99"/>
      <c r="O1881" s="100"/>
      <c r="P1881" s="101"/>
      <c r="Q1881" s="97" t="n">
        <f aca="false">P1881*M1881</f>
        <v>0</v>
      </c>
      <c r="R1881" s="102"/>
      <c r="S1881" s="103"/>
      <c r="T1881" s="109"/>
      <c r="U1881" s="105" t="e">
        <f aca="false">IF(EXACT(O1881,Y1881),M1881,M1881*(1-'Расчет ПРЕДЗАКАЗ'!$D$10))</f>
        <v>#NAME?</v>
      </c>
      <c r="V1881" s="105" t="e">
        <f aca="false">P1881*U1881</f>
        <v>#NAME?</v>
      </c>
      <c r="W1881" s="105" t="e">
        <f aca="false">IF(EXACT(O1881,Y1881),M1881,M1881*(1-'Расчет Прайс'!$D$10))</f>
        <v>#NAME?</v>
      </c>
      <c r="X1881" s="105" t="e">
        <f aca="false">P1881*W1881</f>
        <v>#NAME?</v>
      </c>
      <c r="Y1881" s="106" t="s">
        <v>101</v>
      </c>
      <c r="Z1881" s="107" t="n">
        <f aca="false">IF(EXACT(O1881;Y1881);Q1881;0)</f>
        <v>0</v>
      </c>
      <c r="AA1881" s="107" t="n">
        <f aca="false">IF(Z1881=0;Q1881;0)</f>
        <v>0</v>
      </c>
      <c r="AB1881" s="108" t="e">
        <f aca="false">IF(U1881=0;"";L1881/U1881-1)</f>
        <v>#NAME?</v>
      </c>
      <c r="AC1881" s="108" t="e">
        <f aca="false">IF(W1881=0;"";L1881/W1881-1)</f>
        <v>#NAME?</v>
      </c>
    </row>
    <row collapsed="false" customFormat="false" customHeight="true" hidden="false" ht="50.1" outlineLevel="0" r="1882">
      <c r="A1882" s="88"/>
      <c r="B1882" s="88"/>
      <c r="C1882" s="89"/>
      <c r="D1882" s="89"/>
      <c r="E1882" s="90"/>
      <c r="F1882" s="91"/>
      <c r="G1882" s="92"/>
      <c r="H1882" s="93"/>
      <c r="I1882" s="94"/>
      <c r="J1882" s="95"/>
      <c r="K1882" s="96"/>
      <c r="L1882" s="97"/>
      <c r="M1882" s="98"/>
      <c r="N1882" s="99"/>
      <c r="O1882" s="100"/>
      <c r="P1882" s="101"/>
      <c r="Q1882" s="97" t="n">
        <f aca="false">P1882*M1882</f>
        <v>0</v>
      </c>
      <c r="R1882" s="102"/>
      <c r="S1882" s="103"/>
      <c r="T1882" s="109"/>
      <c r="U1882" s="105" t="e">
        <f aca="false">IF(EXACT(O1882,Y1882),M1882,M1882*(1-'Расчет ПРЕДЗАКАЗ'!$D$10))</f>
        <v>#NAME?</v>
      </c>
      <c r="V1882" s="105" t="e">
        <f aca="false">P1882*U1882</f>
        <v>#NAME?</v>
      </c>
      <c r="W1882" s="105" t="e">
        <f aca="false">IF(EXACT(O1882,Y1882),M1882,M1882*(1-'Расчет Прайс'!$D$10))</f>
        <v>#NAME?</v>
      </c>
      <c r="X1882" s="105" t="e">
        <f aca="false">P1882*W1882</f>
        <v>#NAME?</v>
      </c>
      <c r="Y1882" s="106" t="s">
        <v>101</v>
      </c>
      <c r="Z1882" s="107" t="n">
        <f aca="false">IF(EXACT(O1882;Y1882);Q1882;0)</f>
        <v>0</v>
      </c>
      <c r="AA1882" s="107" t="n">
        <f aca="false">IF(Z1882=0;Q1882;0)</f>
        <v>0</v>
      </c>
      <c r="AB1882" s="108" t="e">
        <f aca="false">IF(U1882=0;"";L1882/U1882-1)</f>
        <v>#NAME?</v>
      </c>
      <c r="AC1882" s="108" t="e">
        <f aca="false">IF(W1882=0;"";L1882/W1882-1)</f>
        <v>#NAME?</v>
      </c>
    </row>
    <row collapsed="false" customFormat="false" customHeight="true" hidden="false" ht="50.1" outlineLevel="0" r="1883">
      <c r="A1883" s="88"/>
      <c r="B1883" s="88"/>
      <c r="C1883" s="89"/>
      <c r="D1883" s="89"/>
      <c r="E1883" s="90"/>
      <c r="F1883" s="91"/>
      <c r="G1883" s="92"/>
      <c r="H1883" s="93"/>
      <c r="I1883" s="94"/>
      <c r="J1883" s="95"/>
      <c r="K1883" s="96"/>
      <c r="L1883" s="97"/>
      <c r="M1883" s="98"/>
      <c r="N1883" s="99"/>
      <c r="O1883" s="100"/>
      <c r="P1883" s="101"/>
      <c r="Q1883" s="97" t="n">
        <f aca="false">P1883*M1883</f>
        <v>0</v>
      </c>
      <c r="R1883" s="102"/>
      <c r="S1883" s="103"/>
      <c r="T1883" s="109"/>
      <c r="U1883" s="105" t="e">
        <f aca="false">IF(EXACT(O1883,Y1883),M1883,M1883*(1-'Расчет ПРЕДЗАКАЗ'!$D$10))</f>
        <v>#NAME?</v>
      </c>
      <c r="V1883" s="105" t="e">
        <f aca="false">P1883*U1883</f>
        <v>#NAME?</v>
      </c>
      <c r="W1883" s="105" t="e">
        <f aca="false">IF(EXACT(O1883,Y1883),M1883,M1883*(1-'Расчет Прайс'!$D$10))</f>
        <v>#NAME?</v>
      </c>
      <c r="X1883" s="105" t="e">
        <f aca="false">P1883*W1883</f>
        <v>#NAME?</v>
      </c>
      <c r="Y1883" s="106" t="s">
        <v>101</v>
      </c>
      <c r="Z1883" s="107" t="n">
        <f aca="false">IF(EXACT(O1883;Y1883);Q1883;0)</f>
        <v>0</v>
      </c>
      <c r="AA1883" s="107" t="n">
        <f aca="false">IF(Z1883=0;Q1883;0)</f>
        <v>0</v>
      </c>
      <c r="AB1883" s="108" t="e">
        <f aca="false">IF(U1883=0;"";L1883/U1883-1)</f>
        <v>#NAME?</v>
      </c>
      <c r="AC1883" s="108" t="e">
        <f aca="false">IF(W1883=0;"";L1883/W1883-1)</f>
        <v>#NAME?</v>
      </c>
    </row>
    <row collapsed="false" customFormat="false" customHeight="true" hidden="false" ht="50.1" outlineLevel="0" r="1884">
      <c r="A1884" s="88"/>
      <c r="B1884" s="88"/>
      <c r="C1884" s="89"/>
      <c r="D1884" s="89"/>
      <c r="E1884" s="90"/>
      <c r="F1884" s="91"/>
      <c r="G1884" s="92"/>
      <c r="H1884" s="93"/>
      <c r="I1884" s="94"/>
      <c r="J1884" s="95"/>
      <c r="K1884" s="96"/>
      <c r="L1884" s="97"/>
      <c r="M1884" s="98"/>
      <c r="N1884" s="99"/>
      <c r="O1884" s="100"/>
      <c r="P1884" s="101"/>
      <c r="Q1884" s="97" t="n">
        <f aca="false">P1884*M1884</f>
        <v>0</v>
      </c>
      <c r="R1884" s="102"/>
      <c r="S1884" s="103"/>
      <c r="T1884" s="109"/>
      <c r="U1884" s="105" t="e">
        <f aca="false">IF(EXACT(O1884,Y1884),M1884,M1884*(1-'Расчет ПРЕДЗАКАЗ'!$D$10))</f>
        <v>#NAME?</v>
      </c>
      <c r="V1884" s="105" t="e">
        <f aca="false">P1884*U1884</f>
        <v>#NAME?</v>
      </c>
      <c r="W1884" s="105" t="e">
        <f aca="false">IF(EXACT(O1884,Y1884),M1884,M1884*(1-'Расчет Прайс'!$D$10))</f>
        <v>#NAME?</v>
      </c>
      <c r="X1884" s="105" t="e">
        <f aca="false">P1884*W1884</f>
        <v>#NAME?</v>
      </c>
      <c r="Y1884" s="106" t="s">
        <v>101</v>
      </c>
      <c r="Z1884" s="107" t="n">
        <f aca="false">IF(EXACT(O1884;Y1884);Q1884;0)</f>
        <v>0</v>
      </c>
      <c r="AA1884" s="107" t="n">
        <f aca="false">IF(Z1884=0;Q1884;0)</f>
        <v>0</v>
      </c>
      <c r="AB1884" s="108" t="e">
        <f aca="false">IF(U1884=0;"";L1884/U1884-1)</f>
        <v>#NAME?</v>
      </c>
      <c r="AC1884" s="108" t="e">
        <f aca="false">IF(W1884=0;"";L1884/W1884-1)</f>
        <v>#NAME?</v>
      </c>
    </row>
    <row collapsed="false" customFormat="false" customHeight="true" hidden="false" ht="50.1" outlineLevel="0" r="1885">
      <c r="A1885" s="88"/>
      <c r="B1885" s="88"/>
      <c r="C1885" s="89"/>
      <c r="D1885" s="89"/>
      <c r="E1885" s="90"/>
      <c r="F1885" s="91"/>
      <c r="G1885" s="92"/>
      <c r="H1885" s="93"/>
      <c r="I1885" s="94"/>
      <c r="J1885" s="95"/>
      <c r="K1885" s="96"/>
      <c r="L1885" s="97"/>
      <c r="M1885" s="98"/>
      <c r="N1885" s="99"/>
      <c r="O1885" s="100"/>
      <c r="P1885" s="101"/>
      <c r="Q1885" s="97" t="n">
        <f aca="false">P1885*M1885</f>
        <v>0</v>
      </c>
      <c r="R1885" s="102"/>
      <c r="S1885" s="103"/>
      <c r="T1885" s="109"/>
      <c r="U1885" s="105" t="e">
        <f aca="false">IF(EXACT(O1885,Y1885),M1885,M1885*(1-'Расчет ПРЕДЗАКАЗ'!$D$10))</f>
        <v>#NAME?</v>
      </c>
      <c r="V1885" s="105" t="e">
        <f aca="false">P1885*U1885</f>
        <v>#NAME?</v>
      </c>
      <c r="W1885" s="105" t="e">
        <f aca="false">IF(EXACT(O1885,Y1885),M1885,M1885*(1-'Расчет Прайс'!$D$10))</f>
        <v>#NAME?</v>
      </c>
      <c r="X1885" s="105" t="e">
        <f aca="false">P1885*W1885</f>
        <v>#NAME?</v>
      </c>
      <c r="Y1885" s="106" t="s">
        <v>101</v>
      </c>
      <c r="Z1885" s="107" t="n">
        <f aca="false">IF(EXACT(O1885;Y1885);Q1885;0)</f>
        <v>0</v>
      </c>
      <c r="AA1885" s="107" t="n">
        <f aca="false">IF(Z1885=0;Q1885;0)</f>
        <v>0</v>
      </c>
      <c r="AB1885" s="108" t="e">
        <f aca="false">IF(U1885=0;"";L1885/U1885-1)</f>
        <v>#NAME?</v>
      </c>
      <c r="AC1885" s="108" t="e">
        <f aca="false">IF(W1885=0;"";L1885/W1885-1)</f>
        <v>#NAME?</v>
      </c>
    </row>
    <row collapsed="false" customFormat="false" customHeight="true" hidden="false" ht="50.1" outlineLevel="0" r="1886">
      <c r="A1886" s="88"/>
      <c r="B1886" s="88"/>
      <c r="C1886" s="89"/>
      <c r="D1886" s="89"/>
      <c r="E1886" s="90"/>
      <c r="F1886" s="91"/>
      <c r="G1886" s="92"/>
      <c r="H1886" s="93"/>
      <c r="I1886" s="94"/>
      <c r="J1886" s="95"/>
      <c r="K1886" s="96"/>
      <c r="L1886" s="97"/>
      <c r="M1886" s="98"/>
      <c r="N1886" s="99"/>
      <c r="O1886" s="100"/>
      <c r="P1886" s="101"/>
      <c r="Q1886" s="97" t="n">
        <f aca="false">P1886*M1886</f>
        <v>0</v>
      </c>
      <c r="R1886" s="102"/>
      <c r="S1886" s="103"/>
      <c r="T1886" s="109"/>
      <c r="U1886" s="105" t="e">
        <f aca="false">IF(EXACT(O1886,Y1886),M1886,M1886*(1-'Расчет ПРЕДЗАКАЗ'!$D$10))</f>
        <v>#NAME?</v>
      </c>
      <c r="V1886" s="105" t="e">
        <f aca="false">P1886*U1886</f>
        <v>#NAME?</v>
      </c>
      <c r="W1886" s="105" t="e">
        <f aca="false">IF(EXACT(O1886,Y1886),M1886,M1886*(1-'Расчет Прайс'!$D$10))</f>
        <v>#NAME?</v>
      </c>
      <c r="X1886" s="105" t="e">
        <f aca="false">P1886*W1886</f>
        <v>#NAME?</v>
      </c>
      <c r="Y1886" s="106" t="s">
        <v>101</v>
      </c>
      <c r="Z1886" s="107" t="n">
        <f aca="false">IF(EXACT(O1886;Y1886);Q1886;0)</f>
        <v>0</v>
      </c>
      <c r="AA1886" s="107" t="n">
        <f aca="false">IF(Z1886=0;Q1886;0)</f>
        <v>0</v>
      </c>
      <c r="AB1886" s="108" t="e">
        <f aca="false">IF(U1886=0;"";L1886/U1886-1)</f>
        <v>#NAME?</v>
      </c>
      <c r="AC1886" s="108" t="e">
        <f aca="false">IF(W1886=0;"";L1886/W1886-1)</f>
        <v>#NAME?</v>
      </c>
    </row>
    <row collapsed="false" customFormat="false" customHeight="true" hidden="false" ht="50.1" outlineLevel="0" r="1887">
      <c r="A1887" s="88"/>
      <c r="B1887" s="88"/>
      <c r="C1887" s="89"/>
      <c r="D1887" s="89"/>
      <c r="E1887" s="90"/>
      <c r="F1887" s="91"/>
      <c r="G1887" s="92"/>
      <c r="H1887" s="93"/>
      <c r="I1887" s="94"/>
      <c r="J1887" s="95"/>
      <c r="K1887" s="96"/>
      <c r="L1887" s="97"/>
      <c r="M1887" s="98"/>
      <c r="N1887" s="99"/>
      <c r="O1887" s="100"/>
      <c r="P1887" s="101"/>
      <c r="Q1887" s="97" t="n">
        <f aca="false">P1887*M1887</f>
        <v>0</v>
      </c>
      <c r="R1887" s="102"/>
      <c r="S1887" s="103"/>
      <c r="T1887" s="109"/>
      <c r="U1887" s="105" t="e">
        <f aca="false">IF(EXACT(O1887,Y1887),M1887,M1887*(1-'Расчет ПРЕДЗАКАЗ'!$D$10))</f>
        <v>#NAME?</v>
      </c>
      <c r="V1887" s="105" t="e">
        <f aca="false">P1887*U1887</f>
        <v>#NAME?</v>
      </c>
      <c r="W1887" s="105" t="e">
        <f aca="false">IF(EXACT(O1887,Y1887),M1887,M1887*(1-'Расчет Прайс'!$D$10))</f>
        <v>#NAME?</v>
      </c>
      <c r="X1887" s="105" t="e">
        <f aca="false">P1887*W1887</f>
        <v>#NAME?</v>
      </c>
      <c r="Y1887" s="106" t="s">
        <v>101</v>
      </c>
      <c r="Z1887" s="107" t="n">
        <f aca="false">IF(EXACT(O1887;Y1887);Q1887;0)</f>
        <v>0</v>
      </c>
      <c r="AA1887" s="107" t="n">
        <f aca="false">IF(Z1887=0;Q1887;0)</f>
        <v>0</v>
      </c>
      <c r="AB1887" s="108" t="e">
        <f aca="false">IF(U1887=0;"";L1887/U1887-1)</f>
        <v>#NAME?</v>
      </c>
      <c r="AC1887" s="108" t="e">
        <f aca="false">IF(W1887=0;"";L1887/W1887-1)</f>
        <v>#NAME?</v>
      </c>
    </row>
    <row collapsed="false" customFormat="false" customHeight="true" hidden="false" ht="50.1" outlineLevel="0" r="1888">
      <c r="A1888" s="88"/>
      <c r="B1888" s="88"/>
      <c r="C1888" s="89"/>
      <c r="D1888" s="89"/>
      <c r="E1888" s="90"/>
      <c r="F1888" s="91"/>
      <c r="G1888" s="92"/>
      <c r="H1888" s="93"/>
      <c r="I1888" s="94"/>
      <c r="J1888" s="95"/>
      <c r="K1888" s="96"/>
      <c r="L1888" s="97"/>
      <c r="M1888" s="98"/>
      <c r="N1888" s="99"/>
      <c r="O1888" s="100"/>
      <c r="P1888" s="101"/>
      <c r="Q1888" s="97" t="n">
        <f aca="false">P1888*M1888</f>
        <v>0</v>
      </c>
      <c r="R1888" s="102"/>
      <c r="S1888" s="103"/>
      <c r="T1888" s="109"/>
      <c r="U1888" s="105" t="e">
        <f aca="false">IF(EXACT(O1888,Y1888),M1888,M1888*(1-'Расчет ПРЕДЗАКАЗ'!$D$10))</f>
        <v>#NAME?</v>
      </c>
      <c r="V1888" s="105" t="e">
        <f aca="false">P1888*U1888</f>
        <v>#NAME?</v>
      </c>
      <c r="W1888" s="105" t="e">
        <f aca="false">IF(EXACT(O1888,Y1888),M1888,M1888*(1-'Расчет Прайс'!$D$10))</f>
        <v>#NAME?</v>
      </c>
      <c r="X1888" s="105" t="e">
        <f aca="false">P1888*W1888</f>
        <v>#NAME?</v>
      </c>
      <c r="Y1888" s="106" t="s">
        <v>101</v>
      </c>
      <c r="Z1888" s="107" t="n">
        <f aca="false">IF(EXACT(O1888;Y1888);Q1888;0)</f>
        <v>0</v>
      </c>
      <c r="AA1888" s="107" t="n">
        <f aca="false">IF(Z1888=0;Q1888;0)</f>
        <v>0</v>
      </c>
      <c r="AB1888" s="108" t="e">
        <f aca="false">IF(U1888=0;"";L1888/U1888-1)</f>
        <v>#NAME?</v>
      </c>
      <c r="AC1888" s="108" t="e">
        <f aca="false">IF(W1888=0;"";L1888/W1888-1)</f>
        <v>#NAME?</v>
      </c>
    </row>
    <row collapsed="false" customFormat="false" customHeight="true" hidden="false" ht="50.1" outlineLevel="0" r="1889">
      <c r="A1889" s="88"/>
      <c r="B1889" s="88"/>
      <c r="C1889" s="89"/>
      <c r="D1889" s="89"/>
      <c r="E1889" s="90"/>
      <c r="F1889" s="91"/>
      <c r="G1889" s="92"/>
      <c r="H1889" s="93"/>
      <c r="I1889" s="94"/>
      <c r="J1889" s="95"/>
      <c r="K1889" s="96"/>
      <c r="L1889" s="97"/>
      <c r="M1889" s="98"/>
      <c r="N1889" s="112"/>
      <c r="O1889" s="100"/>
      <c r="P1889" s="101"/>
      <c r="Q1889" s="97" t="n">
        <f aca="false">P1889*M1889</f>
        <v>0</v>
      </c>
      <c r="R1889" s="110"/>
      <c r="S1889" s="103"/>
      <c r="T1889" s="111"/>
      <c r="U1889" s="105" t="e">
        <f aca="false">IF(EXACT(O1889,Y1889),M1889,M1889*(1-'Расчет ПРЕДЗАКАЗ'!$D$10))</f>
        <v>#NAME?</v>
      </c>
      <c r="V1889" s="105" t="e">
        <f aca="false">P1889*U1889</f>
        <v>#NAME?</v>
      </c>
      <c r="W1889" s="105" t="e">
        <f aca="false">IF(EXACT(O1889,Y1889),M1889,M1889*(1-'Расчет Прайс'!$D$10))</f>
        <v>#NAME?</v>
      </c>
      <c r="X1889" s="105" t="e">
        <f aca="false">P1889*W1889</f>
        <v>#NAME?</v>
      </c>
      <c r="Y1889" s="106" t="s">
        <v>101</v>
      </c>
      <c r="Z1889" s="107" t="n">
        <f aca="false">IF(EXACT(O1889;Y1889);Q1889;0)</f>
        <v>0</v>
      </c>
      <c r="AA1889" s="107" t="n">
        <f aca="false">IF(Z1889=0;Q1889;0)</f>
        <v>0</v>
      </c>
      <c r="AB1889" s="108" t="e">
        <f aca="false">IF(U1889=0;"";L1889/U1889-1)</f>
        <v>#NAME?</v>
      </c>
      <c r="AC1889" s="108" t="e">
        <f aca="false">IF(W1889=0;"";L1889/W1889-1)</f>
        <v>#NAME?</v>
      </c>
    </row>
    <row collapsed="false" customFormat="false" customHeight="true" hidden="false" ht="50.1" outlineLevel="0" r="1890">
      <c r="A1890" s="88"/>
      <c r="B1890" s="88"/>
      <c r="C1890" s="89"/>
      <c r="D1890" s="89"/>
      <c r="E1890" s="90"/>
      <c r="F1890" s="91"/>
      <c r="G1890" s="92"/>
      <c r="H1890" s="93"/>
      <c r="I1890" s="94"/>
      <c r="J1890" s="95"/>
      <c r="K1890" s="96"/>
      <c r="L1890" s="97"/>
      <c r="M1890" s="98"/>
      <c r="N1890" s="112"/>
      <c r="O1890" s="100"/>
      <c r="P1890" s="101"/>
      <c r="Q1890" s="97" t="n">
        <f aca="false">P1890*M1890</f>
        <v>0</v>
      </c>
      <c r="R1890" s="110"/>
      <c r="S1890" s="103"/>
      <c r="T1890" s="111"/>
      <c r="U1890" s="105" t="e">
        <f aca="false">IF(EXACT(O1890,Y1890),M1890,M1890*(1-'Расчет ПРЕДЗАКАЗ'!$D$10))</f>
        <v>#NAME?</v>
      </c>
      <c r="V1890" s="105" t="e">
        <f aca="false">P1890*U1890</f>
        <v>#NAME?</v>
      </c>
      <c r="W1890" s="105" t="e">
        <f aca="false">IF(EXACT(O1890,Y1890),M1890,M1890*(1-'Расчет Прайс'!$D$10))</f>
        <v>#NAME?</v>
      </c>
      <c r="X1890" s="105" t="e">
        <f aca="false">P1890*W1890</f>
        <v>#NAME?</v>
      </c>
      <c r="Y1890" s="106" t="s">
        <v>101</v>
      </c>
      <c r="Z1890" s="107" t="n">
        <f aca="false">IF(EXACT(O1890;Y1890);Q1890;0)</f>
        <v>0</v>
      </c>
      <c r="AA1890" s="107" t="n">
        <f aca="false">IF(Z1890=0;Q1890;0)</f>
        <v>0</v>
      </c>
      <c r="AB1890" s="108" t="e">
        <f aca="false">IF(U1890=0;"";L1890/U1890-1)</f>
        <v>#NAME?</v>
      </c>
      <c r="AC1890" s="108" t="e">
        <f aca="false">IF(W1890=0;"";L1890/W1890-1)</f>
        <v>#NAME?</v>
      </c>
    </row>
    <row collapsed="false" customFormat="false" customHeight="true" hidden="false" ht="50.1" outlineLevel="0" r="1891">
      <c r="A1891" s="88"/>
      <c r="B1891" s="88"/>
      <c r="C1891" s="89"/>
      <c r="D1891" s="89"/>
      <c r="E1891" s="90"/>
      <c r="F1891" s="91"/>
      <c r="G1891" s="92"/>
      <c r="H1891" s="93"/>
      <c r="I1891" s="94"/>
      <c r="J1891" s="95"/>
      <c r="K1891" s="96"/>
      <c r="L1891" s="97"/>
      <c r="M1891" s="98"/>
      <c r="N1891" s="110"/>
      <c r="O1891" s="100"/>
      <c r="P1891" s="101"/>
      <c r="Q1891" s="97" t="n">
        <f aca="false">P1891*M1891</f>
        <v>0</v>
      </c>
      <c r="R1891" s="110"/>
      <c r="S1891" s="103"/>
      <c r="T1891" s="111"/>
      <c r="U1891" s="105" t="e">
        <f aca="false">IF(EXACT(O1891,Y1891),M1891,M1891*(1-'Расчет ПРЕДЗАКАЗ'!$D$10))</f>
        <v>#NAME?</v>
      </c>
      <c r="V1891" s="105" t="e">
        <f aca="false">P1891*U1891</f>
        <v>#NAME?</v>
      </c>
      <c r="W1891" s="105" t="e">
        <f aca="false">IF(EXACT(O1891,Y1891),M1891,M1891*(1-'Расчет Прайс'!$D$10))</f>
        <v>#NAME?</v>
      </c>
      <c r="X1891" s="105" t="e">
        <f aca="false">P1891*W1891</f>
        <v>#NAME?</v>
      </c>
      <c r="Y1891" s="106" t="s">
        <v>101</v>
      </c>
      <c r="Z1891" s="107" t="n">
        <f aca="false">IF(EXACT(O1891;Y1891);Q1891;0)</f>
        <v>0</v>
      </c>
      <c r="AA1891" s="107" t="n">
        <f aca="false">IF(Z1891=0;Q1891;0)</f>
        <v>0</v>
      </c>
      <c r="AB1891" s="108" t="e">
        <f aca="false">IF(U1891=0;"";L1891/U1891-1)</f>
        <v>#NAME?</v>
      </c>
      <c r="AC1891" s="108" t="e">
        <f aca="false">IF(W1891=0;"";L1891/W1891-1)</f>
        <v>#NAME?</v>
      </c>
    </row>
    <row collapsed="false" customFormat="false" customHeight="true" hidden="false" ht="50.1" outlineLevel="0" r="1892">
      <c r="A1892" s="88"/>
      <c r="B1892" s="88"/>
      <c r="C1892" s="89"/>
      <c r="D1892" s="89"/>
      <c r="E1892" s="90"/>
      <c r="F1892" s="91"/>
      <c r="G1892" s="92"/>
      <c r="H1892" s="93"/>
      <c r="I1892" s="94"/>
      <c r="J1892" s="95"/>
      <c r="K1892" s="96"/>
      <c r="L1892" s="97"/>
      <c r="M1892" s="98"/>
      <c r="N1892" s="110"/>
      <c r="O1892" s="100"/>
      <c r="P1892" s="101"/>
      <c r="Q1892" s="97" t="n">
        <f aca="false">P1892*M1892</f>
        <v>0</v>
      </c>
      <c r="R1892" s="110"/>
      <c r="S1892" s="103"/>
      <c r="T1892" s="111"/>
      <c r="U1892" s="105" t="e">
        <f aca="false">IF(EXACT(O1892,Y1892),M1892,M1892*(1-'Расчет ПРЕДЗАКАЗ'!$D$10))</f>
        <v>#NAME?</v>
      </c>
      <c r="V1892" s="105" t="e">
        <f aca="false">P1892*U1892</f>
        <v>#NAME?</v>
      </c>
      <c r="W1892" s="105" t="e">
        <f aca="false">IF(EXACT(O1892,Y1892),M1892,M1892*(1-'Расчет Прайс'!$D$10))</f>
        <v>#NAME?</v>
      </c>
      <c r="X1892" s="105" t="e">
        <f aca="false">P1892*W1892</f>
        <v>#NAME?</v>
      </c>
      <c r="Y1892" s="106" t="s">
        <v>101</v>
      </c>
      <c r="Z1892" s="107" t="n">
        <f aca="false">IF(EXACT(O1892;Y1892);Q1892;0)</f>
        <v>0</v>
      </c>
      <c r="AA1892" s="107" t="n">
        <f aca="false">IF(Z1892=0;Q1892;0)</f>
        <v>0</v>
      </c>
      <c r="AB1892" s="108" t="e">
        <f aca="false">IF(U1892=0;"";L1892/U1892-1)</f>
        <v>#NAME?</v>
      </c>
      <c r="AC1892" s="108" t="e">
        <f aca="false">IF(W1892=0;"";L1892/W1892-1)</f>
        <v>#NAME?</v>
      </c>
    </row>
    <row collapsed="false" customFormat="false" customHeight="true" hidden="false" ht="50.1" outlineLevel="0" r="1893">
      <c r="A1893" s="88"/>
      <c r="B1893" s="88"/>
      <c r="C1893" s="89"/>
      <c r="D1893" s="89"/>
      <c r="E1893" s="90"/>
      <c r="F1893" s="91"/>
      <c r="G1893" s="92"/>
      <c r="H1893" s="93"/>
      <c r="I1893" s="94"/>
      <c r="J1893" s="95"/>
      <c r="K1893" s="96"/>
      <c r="L1893" s="97"/>
      <c r="M1893" s="98"/>
      <c r="N1893" s="110"/>
      <c r="O1893" s="100"/>
      <c r="P1893" s="101"/>
      <c r="Q1893" s="97" t="n">
        <f aca="false">P1893*M1893</f>
        <v>0</v>
      </c>
      <c r="R1893" s="110"/>
      <c r="S1893" s="103"/>
      <c r="T1893" s="111"/>
      <c r="U1893" s="105" t="e">
        <f aca="false">IF(EXACT(O1893,Y1893),M1893,M1893*(1-'Расчет ПРЕДЗАКАЗ'!$D$10))</f>
        <v>#NAME?</v>
      </c>
      <c r="V1893" s="105" t="e">
        <f aca="false">P1893*U1893</f>
        <v>#NAME?</v>
      </c>
      <c r="W1893" s="105" t="e">
        <f aca="false">IF(EXACT(O1893,Y1893),M1893,M1893*(1-'Расчет Прайс'!$D$10))</f>
        <v>#NAME?</v>
      </c>
      <c r="X1893" s="105" t="e">
        <f aca="false">P1893*W1893</f>
        <v>#NAME?</v>
      </c>
      <c r="Y1893" s="106" t="s">
        <v>101</v>
      </c>
      <c r="Z1893" s="107" t="n">
        <f aca="false">IF(EXACT(O1893;Y1893);Q1893;0)</f>
        <v>0</v>
      </c>
      <c r="AA1893" s="107" t="n">
        <f aca="false">IF(Z1893=0;Q1893;0)</f>
        <v>0</v>
      </c>
      <c r="AB1893" s="108" t="e">
        <f aca="false">IF(U1893=0;"";L1893/U1893-1)</f>
        <v>#NAME?</v>
      </c>
      <c r="AC1893" s="108" t="e">
        <f aca="false">IF(W1893=0;"";L1893/W1893-1)</f>
        <v>#NAME?</v>
      </c>
    </row>
    <row collapsed="false" customFormat="false" customHeight="true" hidden="false" ht="50.1" outlineLevel="0" r="1894">
      <c r="A1894" s="88"/>
      <c r="B1894" s="88"/>
      <c r="C1894" s="89"/>
      <c r="D1894" s="89"/>
      <c r="E1894" s="90"/>
      <c r="F1894" s="91"/>
      <c r="G1894" s="92"/>
      <c r="H1894" s="93"/>
      <c r="I1894" s="94"/>
      <c r="J1894" s="95"/>
      <c r="K1894" s="96"/>
      <c r="L1894" s="97"/>
      <c r="M1894" s="98"/>
      <c r="N1894" s="110"/>
      <c r="O1894" s="100"/>
      <c r="P1894" s="101"/>
      <c r="Q1894" s="97" t="n">
        <f aca="false">P1894*M1894</f>
        <v>0</v>
      </c>
      <c r="R1894" s="110"/>
      <c r="S1894" s="103"/>
      <c r="T1894" s="111"/>
      <c r="U1894" s="105" t="e">
        <f aca="false">IF(EXACT(O1894,Y1894),M1894,M1894*(1-'Расчет ПРЕДЗАКАЗ'!$D$10))</f>
        <v>#NAME?</v>
      </c>
      <c r="V1894" s="105" t="e">
        <f aca="false">P1894*U1894</f>
        <v>#NAME?</v>
      </c>
      <c r="W1894" s="105" t="e">
        <f aca="false">IF(EXACT(O1894,Y1894),M1894,M1894*(1-'Расчет Прайс'!$D$10))</f>
        <v>#NAME?</v>
      </c>
      <c r="X1894" s="105" t="e">
        <f aca="false">P1894*W1894</f>
        <v>#NAME?</v>
      </c>
      <c r="Y1894" s="106" t="s">
        <v>101</v>
      </c>
      <c r="Z1894" s="107" t="n">
        <f aca="false">IF(EXACT(O1894;Y1894);Q1894;0)</f>
        <v>0</v>
      </c>
      <c r="AA1894" s="107" t="n">
        <f aca="false">IF(Z1894=0;Q1894;0)</f>
        <v>0</v>
      </c>
      <c r="AB1894" s="108" t="e">
        <f aca="false">IF(U1894=0;"";L1894/U1894-1)</f>
        <v>#NAME?</v>
      </c>
      <c r="AC1894" s="108" t="e">
        <f aca="false">IF(W1894=0;"";L1894/W1894-1)</f>
        <v>#NAME?</v>
      </c>
    </row>
    <row collapsed="false" customFormat="false" customHeight="true" hidden="false" ht="11.25" outlineLevel="0" r="1895"/>
    <row collapsed="false" customFormat="false" customHeight="true" hidden="false" ht="50.1" outlineLevel="0" r="1896">
      <c r="A1896" s="88" t="n">
        <v>281</v>
      </c>
      <c r="B1896" s="88" t="s">
        <v>1091</v>
      </c>
      <c r="C1896" s="89" t="s">
        <v>1092</v>
      </c>
      <c r="D1896" s="89" t="s">
        <v>93</v>
      </c>
      <c r="E1896" s="90" t="s">
        <v>93</v>
      </c>
      <c r="F1896" s="91" t="s">
        <v>236</v>
      </c>
      <c r="G1896" s="92" t="s">
        <v>133</v>
      </c>
      <c r="H1896" s="93" t="s">
        <v>1089</v>
      </c>
      <c r="I1896" s="94" t="s">
        <v>1050</v>
      </c>
      <c r="J1896" s="95" t="s">
        <v>98</v>
      </c>
      <c r="K1896" s="96" t="s">
        <v>1039</v>
      </c>
      <c r="L1896" s="97" t="n">
        <v>850</v>
      </c>
      <c r="M1896" s="98" t="n">
        <v>526</v>
      </c>
      <c r="N1896" s="99" t="s">
        <v>1093</v>
      </c>
      <c r="O1896" s="100" t="s">
        <v>101</v>
      </c>
      <c r="P1896" s="101"/>
      <c r="Q1896" s="97" t="n">
        <f aca="false">P1896*M1896</f>
        <v>0</v>
      </c>
      <c r="R1896" s="102"/>
      <c r="S1896" s="103" t="n">
        <v>19</v>
      </c>
      <c r="T1896" s="104"/>
      <c r="U1896" s="105" t="n">
        <f aca="false">IF(EXACT(O1896,Y1896),M1896,M1896*(1-'Расчет ПРЕДЗАКАЗ'!$D$10))</f>
        <v>526</v>
      </c>
      <c r="V1896" s="105" t="n">
        <f aca="false">P1896*U1896</f>
        <v>0</v>
      </c>
      <c r="W1896" s="105" t="n">
        <f aca="false">IF(EXACT(O1896,Y1896),M1896,M1896*(1-'Расчет Прайс'!$D$10))</f>
        <v>526</v>
      </c>
      <c r="X1896" s="105" t="n">
        <f aca="false">P1896*W1896</f>
        <v>0</v>
      </c>
      <c r="Y1896" s="106" t="s">
        <v>101</v>
      </c>
      <c r="Z1896" s="107" t="n">
        <f aca="false">IF(EXACT(O1896;Y1896);Q1896;0)</f>
        <v>0</v>
      </c>
      <c r="AA1896" s="107" t="n">
        <f aca="false">IF(Z1896=0;Q1896;0)</f>
        <v>0</v>
      </c>
      <c r="AB1896" s="108" t="n">
        <f aca="false">IF(U1896=0,"",L1896/U1896-1)</f>
        <v>0.615969581749049</v>
      </c>
      <c r="AC1896" s="108" t="n">
        <f aca="false">IF(W1896=0,"",L1896/W1896-1)</f>
        <v>0.615969581749049</v>
      </c>
    </row>
    <row collapsed="false" customFormat="false" customHeight="true" hidden="false" ht="50.1" outlineLevel="0" r="1897">
      <c r="A1897" s="88"/>
      <c r="B1897" s="88"/>
      <c r="C1897" s="89"/>
      <c r="D1897" s="89"/>
      <c r="E1897" s="90"/>
      <c r="F1897" s="91"/>
      <c r="G1897" s="92"/>
      <c r="H1897" s="93"/>
      <c r="I1897" s="94"/>
      <c r="J1897" s="95"/>
      <c r="K1897" s="96"/>
      <c r="L1897" s="97"/>
      <c r="M1897" s="98"/>
      <c r="N1897" s="99"/>
      <c r="O1897" s="100"/>
      <c r="P1897" s="101"/>
      <c r="Q1897" s="97" t="n">
        <f aca="false">P1897*M1897</f>
        <v>0</v>
      </c>
      <c r="R1897" s="102"/>
      <c r="S1897" s="103"/>
      <c r="T1897" s="109"/>
      <c r="U1897" s="105" t="e">
        <f aca="false">IF(EXACT(O1897,Y1897),M1897,M1897*(1-'Расчет ПРЕДЗАКАЗ'!$D$10))</f>
        <v>#NAME?</v>
      </c>
      <c r="V1897" s="105" t="e">
        <f aca="false">P1897*U1897</f>
        <v>#NAME?</v>
      </c>
      <c r="W1897" s="105" t="e">
        <f aca="false">IF(EXACT(O1897,Y1897),M1897,M1897*(1-'Расчет Прайс'!$D$10))</f>
        <v>#NAME?</v>
      </c>
      <c r="X1897" s="105" t="e">
        <f aca="false">P1897*W1897</f>
        <v>#NAME?</v>
      </c>
      <c r="Y1897" s="106" t="s">
        <v>101</v>
      </c>
      <c r="Z1897" s="107" t="n">
        <f aca="false">IF(EXACT(O1897;Y1897);Q1897;0)</f>
        <v>0</v>
      </c>
      <c r="AA1897" s="107" t="n">
        <f aca="false">IF(Z1897=0;Q1897;0)</f>
        <v>0</v>
      </c>
      <c r="AB1897" s="108" t="e">
        <f aca="false">IF(U1897=0;"";L1897/U1897-1)</f>
        <v>#NAME?</v>
      </c>
      <c r="AC1897" s="108" t="e">
        <f aca="false">IF(W1897=0;"";L1897/W1897-1)</f>
        <v>#NAME?</v>
      </c>
    </row>
    <row collapsed="false" customFormat="false" customHeight="true" hidden="false" ht="50.1" outlineLevel="0" r="1898">
      <c r="A1898" s="88"/>
      <c r="B1898" s="88"/>
      <c r="C1898" s="89"/>
      <c r="D1898" s="89"/>
      <c r="E1898" s="90"/>
      <c r="F1898" s="91"/>
      <c r="G1898" s="92"/>
      <c r="H1898" s="93"/>
      <c r="I1898" s="94"/>
      <c r="J1898" s="95"/>
      <c r="K1898" s="96"/>
      <c r="L1898" s="97"/>
      <c r="M1898" s="98"/>
      <c r="N1898" s="99"/>
      <c r="O1898" s="100"/>
      <c r="P1898" s="101"/>
      <c r="Q1898" s="97" t="n">
        <f aca="false">P1898*M1898</f>
        <v>0</v>
      </c>
      <c r="R1898" s="102"/>
      <c r="S1898" s="103"/>
      <c r="T1898" s="109"/>
      <c r="U1898" s="105" t="e">
        <f aca="false">IF(EXACT(O1898,Y1898),M1898,M1898*(1-'Расчет ПРЕДЗАКАЗ'!$D$10))</f>
        <v>#NAME?</v>
      </c>
      <c r="V1898" s="105" t="e">
        <f aca="false">P1898*U1898</f>
        <v>#NAME?</v>
      </c>
      <c r="W1898" s="105" t="e">
        <f aca="false">IF(EXACT(O1898,Y1898),M1898,M1898*(1-'Расчет Прайс'!$D$10))</f>
        <v>#NAME?</v>
      </c>
      <c r="X1898" s="105" t="e">
        <f aca="false">P1898*W1898</f>
        <v>#NAME?</v>
      </c>
      <c r="Y1898" s="106" t="s">
        <v>101</v>
      </c>
      <c r="Z1898" s="107" t="n">
        <f aca="false">IF(EXACT(O1898;Y1898);Q1898;0)</f>
        <v>0</v>
      </c>
      <c r="AA1898" s="107" t="n">
        <f aca="false">IF(Z1898=0;Q1898;0)</f>
        <v>0</v>
      </c>
      <c r="AB1898" s="108" t="e">
        <f aca="false">IF(U1898=0;"";L1898/U1898-1)</f>
        <v>#NAME?</v>
      </c>
      <c r="AC1898" s="108" t="e">
        <f aca="false">IF(W1898=0;"";L1898/W1898-1)</f>
        <v>#NAME?</v>
      </c>
    </row>
    <row collapsed="false" customFormat="false" customHeight="true" hidden="false" ht="50.1" outlineLevel="0" r="1899">
      <c r="A1899" s="88"/>
      <c r="B1899" s="88"/>
      <c r="C1899" s="89"/>
      <c r="D1899" s="89"/>
      <c r="E1899" s="90"/>
      <c r="F1899" s="91"/>
      <c r="G1899" s="92"/>
      <c r="H1899" s="93"/>
      <c r="I1899" s="94"/>
      <c r="J1899" s="95"/>
      <c r="K1899" s="96"/>
      <c r="L1899" s="97"/>
      <c r="M1899" s="98"/>
      <c r="N1899" s="99"/>
      <c r="O1899" s="100"/>
      <c r="P1899" s="101"/>
      <c r="Q1899" s="97" t="n">
        <f aca="false">P1899*M1899</f>
        <v>0</v>
      </c>
      <c r="R1899" s="102"/>
      <c r="S1899" s="103"/>
      <c r="T1899" s="109"/>
      <c r="U1899" s="105" t="e">
        <f aca="false">IF(EXACT(O1899,Y1899),M1899,M1899*(1-'Расчет ПРЕДЗАКАЗ'!$D$10))</f>
        <v>#NAME?</v>
      </c>
      <c r="V1899" s="105" t="e">
        <f aca="false">P1899*U1899</f>
        <v>#NAME?</v>
      </c>
      <c r="W1899" s="105" t="e">
        <f aca="false">IF(EXACT(O1899,Y1899),M1899,M1899*(1-'Расчет Прайс'!$D$10))</f>
        <v>#NAME?</v>
      </c>
      <c r="X1899" s="105" t="e">
        <f aca="false">P1899*W1899</f>
        <v>#NAME?</v>
      </c>
      <c r="Y1899" s="106" t="s">
        <v>101</v>
      </c>
      <c r="Z1899" s="107" t="n">
        <f aca="false">IF(EXACT(O1899;Y1899);Q1899;0)</f>
        <v>0</v>
      </c>
      <c r="AA1899" s="107" t="n">
        <f aca="false">IF(Z1899=0;Q1899;0)</f>
        <v>0</v>
      </c>
      <c r="AB1899" s="108" t="e">
        <f aca="false">IF(U1899=0;"";L1899/U1899-1)</f>
        <v>#NAME?</v>
      </c>
      <c r="AC1899" s="108" t="e">
        <f aca="false">IF(W1899=0;"";L1899/W1899-1)</f>
        <v>#NAME?</v>
      </c>
    </row>
    <row collapsed="false" customFormat="false" customHeight="true" hidden="false" ht="50.1" outlineLevel="0" r="1900">
      <c r="A1900" s="88"/>
      <c r="B1900" s="88"/>
      <c r="C1900" s="89"/>
      <c r="D1900" s="89"/>
      <c r="E1900" s="90"/>
      <c r="F1900" s="91"/>
      <c r="G1900" s="92"/>
      <c r="H1900" s="93"/>
      <c r="I1900" s="94"/>
      <c r="J1900" s="95"/>
      <c r="K1900" s="96"/>
      <c r="L1900" s="97"/>
      <c r="M1900" s="98"/>
      <c r="N1900" s="99"/>
      <c r="O1900" s="100"/>
      <c r="P1900" s="101"/>
      <c r="Q1900" s="97" t="n">
        <f aca="false">P1900*M1900</f>
        <v>0</v>
      </c>
      <c r="R1900" s="102"/>
      <c r="S1900" s="103"/>
      <c r="T1900" s="109"/>
      <c r="U1900" s="105" t="e">
        <f aca="false">IF(EXACT(O1900,Y1900),M1900,M1900*(1-'Расчет ПРЕДЗАКАЗ'!$D$10))</f>
        <v>#NAME?</v>
      </c>
      <c r="V1900" s="105" t="e">
        <f aca="false">P1900*U1900</f>
        <v>#NAME?</v>
      </c>
      <c r="W1900" s="105" t="e">
        <f aca="false">IF(EXACT(O1900,Y1900),M1900,M1900*(1-'Расчет Прайс'!$D$10))</f>
        <v>#NAME?</v>
      </c>
      <c r="X1900" s="105" t="e">
        <f aca="false">P1900*W1900</f>
        <v>#NAME?</v>
      </c>
      <c r="Y1900" s="106" t="s">
        <v>101</v>
      </c>
      <c r="Z1900" s="107" t="n">
        <f aca="false">IF(EXACT(O1900;Y1900);Q1900;0)</f>
        <v>0</v>
      </c>
      <c r="AA1900" s="107" t="n">
        <f aca="false">IF(Z1900=0;Q1900;0)</f>
        <v>0</v>
      </c>
      <c r="AB1900" s="108" t="e">
        <f aca="false">IF(U1900=0;"";L1900/U1900-1)</f>
        <v>#NAME?</v>
      </c>
      <c r="AC1900" s="108" t="e">
        <f aca="false">IF(W1900=0;"";L1900/W1900-1)</f>
        <v>#NAME?</v>
      </c>
    </row>
    <row collapsed="false" customFormat="false" customHeight="true" hidden="false" ht="50.1" outlineLevel="0" r="1901">
      <c r="A1901" s="88"/>
      <c r="B1901" s="88"/>
      <c r="C1901" s="89"/>
      <c r="D1901" s="89"/>
      <c r="E1901" s="90"/>
      <c r="F1901" s="91"/>
      <c r="G1901" s="92"/>
      <c r="H1901" s="93"/>
      <c r="I1901" s="94"/>
      <c r="J1901" s="95"/>
      <c r="K1901" s="96"/>
      <c r="L1901" s="97"/>
      <c r="M1901" s="98"/>
      <c r="N1901" s="99"/>
      <c r="O1901" s="100"/>
      <c r="P1901" s="101"/>
      <c r="Q1901" s="97" t="n">
        <f aca="false">P1901*M1901</f>
        <v>0</v>
      </c>
      <c r="R1901" s="102"/>
      <c r="S1901" s="103"/>
      <c r="T1901" s="109"/>
      <c r="U1901" s="105" t="e">
        <f aca="false">IF(EXACT(O1901,Y1901),M1901,M1901*(1-'Расчет ПРЕДЗАКАЗ'!$D$10))</f>
        <v>#NAME?</v>
      </c>
      <c r="V1901" s="105" t="e">
        <f aca="false">P1901*U1901</f>
        <v>#NAME?</v>
      </c>
      <c r="W1901" s="105" t="e">
        <f aca="false">IF(EXACT(O1901,Y1901),M1901,M1901*(1-'Расчет Прайс'!$D$10))</f>
        <v>#NAME?</v>
      </c>
      <c r="X1901" s="105" t="e">
        <f aca="false">P1901*W1901</f>
        <v>#NAME?</v>
      </c>
      <c r="Y1901" s="106" t="s">
        <v>101</v>
      </c>
      <c r="Z1901" s="107" t="n">
        <f aca="false">IF(EXACT(O1901;Y1901);Q1901;0)</f>
        <v>0</v>
      </c>
      <c r="AA1901" s="107" t="n">
        <f aca="false">IF(Z1901=0;Q1901;0)</f>
        <v>0</v>
      </c>
      <c r="AB1901" s="108" t="e">
        <f aca="false">IF(U1901=0;"";L1901/U1901-1)</f>
        <v>#NAME?</v>
      </c>
      <c r="AC1901" s="108" t="e">
        <f aca="false">IF(W1901=0;"";L1901/W1901-1)</f>
        <v>#NAME?</v>
      </c>
    </row>
    <row collapsed="false" customFormat="false" customHeight="true" hidden="false" ht="50.1" outlineLevel="0" r="1902">
      <c r="A1902" s="88"/>
      <c r="B1902" s="88"/>
      <c r="C1902" s="89"/>
      <c r="D1902" s="89"/>
      <c r="E1902" s="90"/>
      <c r="F1902" s="91"/>
      <c r="G1902" s="92"/>
      <c r="H1902" s="93"/>
      <c r="I1902" s="94"/>
      <c r="J1902" s="95"/>
      <c r="K1902" s="96"/>
      <c r="L1902" s="97"/>
      <c r="M1902" s="98"/>
      <c r="N1902" s="99"/>
      <c r="O1902" s="100"/>
      <c r="P1902" s="101"/>
      <c r="Q1902" s="97" t="n">
        <f aca="false">P1902*M1902</f>
        <v>0</v>
      </c>
      <c r="R1902" s="102"/>
      <c r="S1902" s="103"/>
      <c r="T1902" s="109"/>
      <c r="U1902" s="105" t="e">
        <f aca="false">IF(EXACT(O1902,Y1902),M1902,M1902*(1-'Расчет ПРЕДЗАКАЗ'!$D$10))</f>
        <v>#NAME?</v>
      </c>
      <c r="V1902" s="105" t="e">
        <f aca="false">P1902*U1902</f>
        <v>#NAME?</v>
      </c>
      <c r="W1902" s="105" t="e">
        <f aca="false">IF(EXACT(O1902,Y1902),M1902,M1902*(1-'Расчет Прайс'!$D$10))</f>
        <v>#NAME?</v>
      </c>
      <c r="X1902" s="105" t="e">
        <f aca="false">P1902*W1902</f>
        <v>#NAME?</v>
      </c>
      <c r="Y1902" s="106" t="s">
        <v>101</v>
      </c>
      <c r="Z1902" s="107" t="n">
        <f aca="false">IF(EXACT(O1902;Y1902);Q1902;0)</f>
        <v>0</v>
      </c>
      <c r="AA1902" s="107" t="n">
        <f aca="false">IF(Z1902=0;Q1902;0)</f>
        <v>0</v>
      </c>
      <c r="AB1902" s="108" t="e">
        <f aca="false">IF(U1902=0;"";L1902/U1902-1)</f>
        <v>#NAME?</v>
      </c>
      <c r="AC1902" s="108" t="e">
        <f aca="false">IF(W1902=0;"";L1902/W1902-1)</f>
        <v>#NAME?</v>
      </c>
    </row>
    <row collapsed="false" customFormat="false" customHeight="true" hidden="false" ht="50.1" outlineLevel="0" r="1903">
      <c r="A1903" s="88"/>
      <c r="B1903" s="88"/>
      <c r="C1903" s="89"/>
      <c r="D1903" s="89"/>
      <c r="E1903" s="90"/>
      <c r="F1903" s="91"/>
      <c r="G1903" s="92"/>
      <c r="H1903" s="93"/>
      <c r="I1903" s="94"/>
      <c r="J1903" s="95"/>
      <c r="K1903" s="96"/>
      <c r="L1903" s="97"/>
      <c r="M1903" s="98"/>
      <c r="N1903" s="99"/>
      <c r="O1903" s="100"/>
      <c r="P1903" s="101"/>
      <c r="Q1903" s="97" t="n">
        <f aca="false">P1903*M1903</f>
        <v>0</v>
      </c>
      <c r="R1903" s="102"/>
      <c r="S1903" s="103"/>
      <c r="T1903" s="109"/>
      <c r="U1903" s="105" t="e">
        <f aca="false">IF(EXACT(O1903,Y1903),M1903,M1903*(1-'Расчет ПРЕДЗАКАЗ'!$D$10))</f>
        <v>#NAME?</v>
      </c>
      <c r="V1903" s="105" t="e">
        <f aca="false">P1903*U1903</f>
        <v>#NAME?</v>
      </c>
      <c r="W1903" s="105" t="e">
        <f aca="false">IF(EXACT(O1903,Y1903),M1903,M1903*(1-'Расчет Прайс'!$D$10))</f>
        <v>#NAME?</v>
      </c>
      <c r="X1903" s="105" t="e">
        <f aca="false">P1903*W1903</f>
        <v>#NAME?</v>
      </c>
      <c r="Y1903" s="106" t="s">
        <v>101</v>
      </c>
      <c r="Z1903" s="107" t="n">
        <f aca="false">IF(EXACT(O1903;Y1903);Q1903;0)</f>
        <v>0</v>
      </c>
      <c r="AA1903" s="107" t="n">
        <f aca="false">IF(Z1903=0;Q1903;0)</f>
        <v>0</v>
      </c>
      <c r="AB1903" s="108" t="e">
        <f aca="false">IF(U1903=0;"";L1903/U1903-1)</f>
        <v>#NAME?</v>
      </c>
      <c r="AC1903" s="108" t="e">
        <f aca="false">IF(W1903=0;"";L1903/W1903-1)</f>
        <v>#NAME?</v>
      </c>
    </row>
    <row collapsed="false" customFormat="false" customHeight="true" hidden="false" ht="50.1" outlineLevel="0" r="1904">
      <c r="A1904" s="88"/>
      <c r="B1904" s="88"/>
      <c r="C1904" s="89"/>
      <c r="D1904" s="89"/>
      <c r="E1904" s="90"/>
      <c r="F1904" s="91"/>
      <c r="G1904" s="92"/>
      <c r="H1904" s="93"/>
      <c r="I1904" s="94"/>
      <c r="J1904" s="95"/>
      <c r="K1904" s="96"/>
      <c r="L1904" s="97"/>
      <c r="M1904" s="98"/>
      <c r="N1904" s="99"/>
      <c r="O1904" s="100"/>
      <c r="P1904" s="101"/>
      <c r="Q1904" s="97" t="n">
        <f aca="false">P1904*M1904</f>
        <v>0</v>
      </c>
      <c r="R1904" s="102"/>
      <c r="S1904" s="103"/>
      <c r="T1904" s="109"/>
      <c r="U1904" s="105" t="e">
        <f aca="false">IF(EXACT(O1904,Y1904),M1904,M1904*(1-'Расчет ПРЕДЗАКАЗ'!$D$10))</f>
        <v>#NAME?</v>
      </c>
      <c r="V1904" s="105" t="e">
        <f aca="false">P1904*U1904</f>
        <v>#NAME?</v>
      </c>
      <c r="W1904" s="105" t="e">
        <f aca="false">IF(EXACT(O1904,Y1904),M1904,M1904*(1-'Расчет Прайс'!$D$10))</f>
        <v>#NAME?</v>
      </c>
      <c r="X1904" s="105" t="e">
        <f aca="false">P1904*W1904</f>
        <v>#NAME?</v>
      </c>
      <c r="Y1904" s="106" t="s">
        <v>101</v>
      </c>
      <c r="Z1904" s="107" t="n">
        <f aca="false">IF(EXACT(O1904;Y1904);Q1904;0)</f>
        <v>0</v>
      </c>
      <c r="AA1904" s="107" t="n">
        <f aca="false">IF(Z1904=0;Q1904;0)</f>
        <v>0</v>
      </c>
      <c r="AB1904" s="108" t="e">
        <f aca="false">IF(U1904=0;"";L1904/U1904-1)</f>
        <v>#NAME?</v>
      </c>
      <c r="AC1904" s="108" t="e">
        <f aca="false">IF(W1904=0;"";L1904/W1904-1)</f>
        <v>#NAME?</v>
      </c>
    </row>
    <row collapsed="false" customFormat="false" customHeight="true" hidden="false" ht="50.1" outlineLevel="0" r="1905">
      <c r="A1905" s="88"/>
      <c r="B1905" s="88"/>
      <c r="C1905" s="89"/>
      <c r="D1905" s="89"/>
      <c r="E1905" s="90"/>
      <c r="F1905" s="91"/>
      <c r="G1905" s="92"/>
      <c r="H1905" s="93"/>
      <c r="I1905" s="94"/>
      <c r="J1905" s="95"/>
      <c r="K1905" s="96"/>
      <c r="L1905" s="97"/>
      <c r="M1905" s="98"/>
      <c r="N1905" s="112"/>
      <c r="O1905" s="100"/>
      <c r="P1905" s="101"/>
      <c r="Q1905" s="97" t="n">
        <f aca="false">P1905*M1905</f>
        <v>0</v>
      </c>
      <c r="R1905" s="110"/>
      <c r="S1905" s="103"/>
      <c r="T1905" s="111"/>
      <c r="U1905" s="105" t="e">
        <f aca="false">IF(EXACT(O1905,Y1905),M1905,M1905*(1-'Расчет ПРЕДЗАКАЗ'!$D$10))</f>
        <v>#NAME?</v>
      </c>
      <c r="V1905" s="105" t="e">
        <f aca="false">P1905*U1905</f>
        <v>#NAME?</v>
      </c>
      <c r="W1905" s="105" t="e">
        <f aca="false">IF(EXACT(O1905,Y1905),M1905,M1905*(1-'Расчет Прайс'!$D$10))</f>
        <v>#NAME?</v>
      </c>
      <c r="X1905" s="105" t="e">
        <f aca="false">P1905*W1905</f>
        <v>#NAME?</v>
      </c>
      <c r="Y1905" s="106" t="s">
        <v>101</v>
      </c>
      <c r="Z1905" s="107" t="n">
        <f aca="false">IF(EXACT(O1905;Y1905);Q1905;0)</f>
        <v>0</v>
      </c>
      <c r="AA1905" s="107" t="n">
        <f aca="false">IF(Z1905=0;Q1905;0)</f>
        <v>0</v>
      </c>
      <c r="AB1905" s="108" t="e">
        <f aca="false">IF(U1905=0;"";L1905/U1905-1)</f>
        <v>#NAME?</v>
      </c>
      <c r="AC1905" s="108" t="e">
        <f aca="false">IF(W1905=0;"";L1905/W1905-1)</f>
        <v>#NAME?</v>
      </c>
    </row>
    <row collapsed="false" customFormat="false" customHeight="true" hidden="false" ht="50.1" outlineLevel="0" r="1906">
      <c r="A1906" s="88"/>
      <c r="B1906" s="88"/>
      <c r="C1906" s="89"/>
      <c r="D1906" s="89"/>
      <c r="E1906" s="90"/>
      <c r="F1906" s="91"/>
      <c r="G1906" s="92"/>
      <c r="H1906" s="93"/>
      <c r="I1906" s="94"/>
      <c r="J1906" s="95"/>
      <c r="K1906" s="96"/>
      <c r="L1906" s="97"/>
      <c r="M1906" s="98"/>
      <c r="N1906" s="112"/>
      <c r="O1906" s="100"/>
      <c r="P1906" s="101"/>
      <c r="Q1906" s="97" t="n">
        <f aca="false">P1906*M1906</f>
        <v>0</v>
      </c>
      <c r="R1906" s="110"/>
      <c r="S1906" s="103"/>
      <c r="T1906" s="111"/>
      <c r="U1906" s="105" t="e">
        <f aca="false">IF(EXACT(O1906,Y1906),M1906,M1906*(1-'Расчет ПРЕДЗАКАЗ'!$D$10))</f>
        <v>#NAME?</v>
      </c>
      <c r="V1906" s="105" t="e">
        <f aca="false">P1906*U1906</f>
        <v>#NAME?</v>
      </c>
      <c r="W1906" s="105" t="e">
        <f aca="false">IF(EXACT(O1906,Y1906),M1906,M1906*(1-'Расчет Прайс'!$D$10))</f>
        <v>#NAME?</v>
      </c>
      <c r="X1906" s="105" t="e">
        <f aca="false">P1906*W1906</f>
        <v>#NAME?</v>
      </c>
      <c r="Y1906" s="106" t="s">
        <v>101</v>
      </c>
      <c r="Z1906" s="107" t="n">
        <f aca="false">IF(EXACT(O1906;Y1906);Q1906;0)</f>
        <v>0</v>
      </c>
      <c r="AA1906" s="107" t="n">
        <f aca="false">IF(Z1906=0;Q1906;0)</f>
        <v>0</v>
      </c>
      <c r="AB1906" s="108" t="e">
        <f aca="false">IF(U1906=0;"";L1906/U1906-1)</f>
        <v>#NAME?</v>
      </c>
      <c r="AC1906" s="108" t="e">
        <f aca="false">IF(W1906=0;"";L1906/W1906-1)</f>
        <v>#NAME?</v>
      </c>
    </row>
    <row collapsed="false" customFormat="false" customHeight="true" hidden="false" ht="50.1" outlineLevel="0" r="1907">
      <c r="A1907" s="88"/>
      <c r="B1907" s="88"/>
      <c r="C1907" s="89"/>
      <c r="D1907" s="89"/>
      <c r="E1907" s="90"/>
      <c r="F1907" s="91"/>
      <c r="G1907" s="92"/>
      <c r="H1907" s="93"/>
      <c r="I1907" s="94"/>
      <c r="J1907" s="95"/>
      <c r="K1907" s="96"/>
      <c r="L1907" s="97"/>
      <c r="M1907" s="98"/>
      <c r="N1907" s="110"/>
      <c r="O1907" s="100"/>
      <c r="P1907" s="101"/>
      <c r="Q1907" s="97" t="n">
        <f aca="false">P1907*M1907</f>
        <v>0</v>
      </c>
      <c r="R1907" s="110"/>
      <c r="S1907" s="103"/>
      <c r="T1907" s="111"/>
      <c r="U1907" s="105" t="e">
        <f aca="false">IF(EXACT(O1907,Y1907),M1907,M1907*(1-'Расчет ПРЕДЗАКАЗ'!$D$10))</f>
        <v>#NAME?</v>
      </c>
      <c r="V1907" s="105" t="e">
        <f aca="false">P1907*U1907</f>
        <v>#NAME?</v>
      </c>
      <c r="W1907" s="105" t="e">
        <f aca="false">IF(EXACT(O1907,Y1907),M1907,M1907*(1-'Расчет Прайс'!$D$10))</f>
        <v>#NAME?</v>
      </c>
      <c r="X1907" s="105" t="e">
        <f aca="false">P1907*W1907</f>
        <v>#NAME?</v>
      </c>
      <c r="Y1907" s="106" t="s">
        <v>101</v>
      </c>
      <c r="Z1907" s="107" t="n">
        <f aca="false">IF(EXACT(O1907;Y1907);Q1907;0)</f>
        <v>0</v>
      </c>
      <c r="AA1907" s="107" t="n">
        <f aca="false">IF(Z1907=0;Q1907;0)</f>
        <v>0</v>
      </c>
      <c r="AB1907" s="108" t="e">
        <f aca="false">IF(U1907=0;"";L1907/U1907-1)</f>
        <v>#NAME?</v>
      </c>
      <c r="AC1907" s="108" t="e">
        <f aca="false">IF(W1907=0;"";L1907/W1907-1)</f>
        <v>#NAME?</v>
      </c>
    </row>
    <row collapsed="false" customFormat="false" customHeight="true" hidden="false" ht="50.1" outlineLevel="0" r="1908">
      <c r="A1908" s="88"/>
      <c r="B1908" s="88"/>
      <c r="C1908" s="89"/>
      <c r="D1908" s="89"/>
      <c r="E1908" s="90"/>
      <c r="F1908" s="91"/>
      <c r="G1908" s="92"/>
      <c r="H1908" s="93"/>
      <c r="I1908" s="94"/>
      <c r="J1908" s="95"/>
      <c r="K1908" s="96"/>
      <c r="L1908" s="97"/>
      <c r="M1908" s="98"/>
      <c r="N1908" s="110"/>
      <c r="O1908" s="100"/>
      <c r="P1908" s="101"/>
      <c r="Q1908" s="97" t="n">
        <f aca="false">P1908*M1908</f>
        <v>0</v>
      </c>
      <c r="R1908" s="110"/>
      <c r="S1908" s="103"/>
      <c r="T1908" s="111"/>
      <c r="U1908" s="105" t="e">
        <f aca="false">IF(EXACT(O1908,Y1908),M1908,M1908*(1-'Расчет ПРЕДЗАКАЗ'!$D$10))</f>
        <v>#NAME?</v>
      </c>
      <c r="V1908" s="105" t="e">
        <f aca="false">P1908*U1908</f>
        <v>#NAME?</v>
      </c>
      <c r="W1908" s="105" t="e">
        <f aca="false">IF(EXACT(O1908,Y1908),M1908,M1908*(1-'Расчет Прайс'!$D$10))</f>
        <v>#NAME?</v>
      </c>
      <c r="X1908" s="105" t="e">
        <f aca="false">P1908*W1908</f>
        <v>#NAME?</v>
      </c>
      <c r="Y1908" s="106" t="s">
        <v>101</v>
      </c>
      <c r="Z1908" s="107" t="n">
        <f aca="false">IF(EXACT(O1908;Y1908);Q1908;0)</f>
        <v>0</v>
      </c>
      <c r="AA1908" s="107" t="n">
        <f aca="false">IF(Z1908=0;Q1908;0)</f>
        <v>0</v>
      </c>
      <c r="AB1908" s="108" t="e">
        <f aca="false">IF(U1908=0;"";L1908/U1908-1)</f>
        <v>#NAME?</v>
      </c>
      <c r="AC1908" s="108" t="e">
        <f aca="false">IF(W1908=0;"";L1908/W1908-1)</f>
        <v>#NAME?</v>
      </c>
    </row>
    <row collapsed="false" customFormat="false" customHeight="true" hidden="false" ht="50.1" outlineLevel="0" r="1909">
      <c r="A1909" s="88"/>
      <c r="B1909" s="88"/>
      <c r="C1909" s="89"/>
      <c r="D1909" s="89"/>
      <c r="E1909" s="90"/>
      <c r="F1909" s="91"/>
      <c r="G1909" s="92"/>
      <c r="H1909" s="93"/>
      <c r="I1909" s="94"/>
      <c r="J1909" s="95"/>
      <c r="K1909" s="96"/>
      <c r="L1909" s="97"/>
      <c r="M1909" s="98"/>
      <c r="N1909" s="110"/>
      <c r="O1909" s="100"/>
      <c r="P1909" s="101"/>
      <c r="Q1909" s="97" t="n">
        <f aca="false">P1909*M1909</f>
        <v>0</v>
      </c>
      <c r="R1909" s="110"/>
      <c r="S1909" s="103"/>
      <c r="T1909" s="111"/>
      <c r="U1909" s="105" t="e">
        <f aca="false">IF(EXACT(O1909,Y1909),M1909,M1909*(1-'Расчет ПРЕДЗАКАЗ'!$D$10))</f>
        <v>#NAME?</v>
      </c>
      <c r="V1909" s="105" t="e">
        <f aca="false">P1909*U1909</f>
        <v>#NAME?</v>
      </c>
      <c r="W1909" s="105" t="e">
        <f aca="false">IF(EXACT(O1909,Y1909),M1909,M1909*(1-'Расчет Прайс'!$D$10))</f>
        <v>#NAME?</v>
      </c>
      <c r="X1909" s="105" t="e">
        <f aca="false">P1909*W1909</f>
        <v>#NAME?</v>
      </c>
      <c r="Y1909" s="106" t="s">
        <v>101</v>
      </c>
      <c r="Z1909" s="107" t="n">
        <f aca="false">IF(EXACT(O1909;Y1909);Q1909;0)</f>
        <v>0</v>
      </c>
      <c r="AA1909" s="107" t="n">
        <f aca="false">IF(Z1909=0;Q1909;0)</f>
        <v>0</v>
      </c>
      <c r="AB1909" s="108" t="e">
        <f aca="false">IF(U1909=0;"";L1909/U1909-1)</f>
        <v>#NAME?</v>
      </c>
      <c r="AC1909" s="108" t="e">
        <f aca="false">IF(W1909=0;"";L1909/W1909-1)</f>
        <v>#NAME?</v>
      </c>
    </row>
    <row collapsed="false" customFormat="false" customHeight="true" hidden="false" ht="50.1" outlineLevel="0" r="1910">
      <c r="A1910" s="88"/>
      <c r="B1910" s="88"/>
      <c r="C1910" s="89"/>
      <c r="D1910" s="89"/>
      <c r="E1910" s="90"/>
      <c r="F1910" s="91"/>
      <c r="G1910" s="92"/>
      <c r="H1910" s="93"/>
      <c r="I1910" s="94"/>
      <c r="J1910" s="95"/>
      <c r="K1910" s="96"/>
      <c r="L1910" s="97"/>
      <c r="M1910" s="98"/>
      <c r="N1910" s="110"/>
      <c r="O1910" s="100"/>
      <c r="P1910" s="101"/>
      <c r="Q1910" s="97" t="n">
        <f aca="false">P1910*M1910</f>
        <v>0</v>
      </c>
      <c r="R1910" s="110"/>
      <c r="S1910" s="103"/>
      <c r="T1910" s="111"/>
      <c r="U1910" s="105" t="e">
        <f aca="false">IF(EXACT(O1910,Y1910),M1910,M1910*(1-'Расчет ПРЕДЗАКАЗ'!$D$10))</f>
        <v>#NAME?</v>
      </c>
      <c r="V1910" s="105" t="e">
        <f aca="false">P1910*U1910</f>
        <v>#NAME?</v>
      </c>
      <c r="W1910" s="105" t="e">
        <f aca="false">IF(EXACT(O1910,Y1910),M1910,M1910*(1-'Расчет Прайс'!$D$10))</f>
        <v>#NAME?</v>
      </c>
      <c r="X1910" s="105" t="e">
        <f aca="false">P1910*W1910</f>
        <v>#NAME?</v>
      </c>
      <c r="Y1910" s="106" t="s">
        <v>101</v>
      </c>
      <c r="Z1910" s="107" t="n">
        <f aca="false">IF(EXACT(O1910;Y1910);Q1910;0)</f>
        <v>0</v>
      </c>
      <c r="AA1910" s="107" t="n">
        <f aca="false">IF(Z1910=0;Q1910;0)</f>
        <v>0</v>
      </c>
      <c r="AB1910" s="108" t="e">
        <f aca="false">IF(U1910=0;"";L1910/U1910-1)</f>
        <v>#NAME?</v>
      </c>
      <c r="AC1910" s="108" t="e">
        <f aca="false">IF(W1910=0;"";L1910/W1910-1)</f>
        <v>#NAME?</v>
      </c>
    </row>
    <row collapsed="false" customFormat="false" customHeight="true" hidden="false" ht="11.25" outlineLevel="0" r="1911"/>
    <row collapsed="false" customFormat="false" customHeight="true" hidden="false" ht="50.1" outlineLevel="0" r="1912">
      <c r="A1912" s="88" t="n">
        <v>282</v>
      </c>
      <c r="B1912" s="88" t="s">
        <v>1094</v>
      </c>
      <c r="C1912" s="89" t="s">
        <v>1095</v>
      </c>
      <c r="D1912" s="89" t="s">
        <v>93</v>
      </c>
      <c r="E1912" s="90" t="s">
        <v>93</v>
      </c>
      <c r="F1912" s="91" t="s">
        <v>236</v>
      </c>
      <c r="G1912" s="92" t="s">
        <v>275</v>
      </c>
      <c r="H1912" s="93" t="s">
        <v>1089</v>
      </c>
      <c r="I1912" s="94" t="s">
        <v>1050</v>
      </c>
      <c r="J1912" s="95" t="s">
        <v>98</v>
      </c>
      <c r="K1912" s="96" t="s">
        <v>947</v>
      </c>
      <c r="L1912" s="97" t="n">
        <v>830</v>
      </c>
      <c r="M1912" s="98" t="n">
        <v>518</v>
      </c>
      <c r="N1912" s="99" t="s">
        <v>1096</v>
      </c>
      <c r="O1912" s="100" t="s">
        <v>101</v>
      </c>
      <c r="P1912" s="101"/>
      <c r="Q1912" s="97" t="n">
        <f aca="false">P1912*M1912</f>
        <v>0</v>
      </c>
      <c r="R1912" s="102"/>
      <c r="S1912" s="103" t="n">
        <v>11</v>
      </c>
      <c r="T1912" s="104"/>
      <c r="U1912" s="105" t="n">
        <f aca="false">IF(EXACT(O1912,Y1912),M1912,M1912*(1-'Расчет ПРЕДЗАКАЗ'!$D$10))</f>
        <v>518</v>
      </c>
      <c r="V1912" s="105" t="n">
        <f aca="false">P1912*U1912</f>
        <v>0</v>
      </c>
      <c r="W1912" s="105" t="n">
        <f aca="false">IF(EXACT(O1912,Y1912),M1912,M1912*(1-'Расчет Прайс'!$D$10))</f>
        <v>518</v>
      </c>
      <c r="X1912" s="105" t="n">
        <f aca="false">P1912*W1912</f>
        <v>0</v>
      </c>
      <c r="Y1912" s="106" t="s">
        <v>101</v>
      </c>
      <c r="Z1912" s="107" t="n">
        <f aca="false">IF(EXACT(O1912;Y1912);Q1912;0)</f>
        <v>0</v>
      </c>
      <c r="AA1912" s="107" t="n">
        <f aca="false">IF(Z1912=0;Q1912;0)</f>
        <v>0</v>
      </c>
      <c r="AB1912" s="108" t="n">
        <f aca="false">IF(U1912=0,"",L1912/U1912-1)</f>
        <v>0.602316602316602</v>
      </c>
      <c r="AC1912" s="108" t="n">
        <f aca="false">IF(W1912=0,"",L1912/W1912-1)</f>
        <v>0.602316602316602</v>
      </c>
    </row>
    <row collapsed="false" customFormat="false" customHeight="true" hidden="false" ht="50.1" outlineLevel="0" r="1913">
      <c r="A1913" s="88"/>
      <c r="B1913" s="88"/>
      <c r="C1913" s="89"/>
      <c r="D1913" s="89"/>
      <c r="E1913" s="90"/>
      <c r="F1913" s="91"/>
      <c r="G1913" s="92"/>
      <c r="H1913" s="93"/>
      <c r="I1913" s="94"/>
      <c r="J1913" s="95"/>
      <c r="K1913" s="96" t="s">
        <v>1083</v>
      </c>
      <c r="L1913" s="97" t="n">
        <v>830</v>
      </c>
      <c r="M1913" s="98" t="n">
        <v>518</v>
      </c>
      <c r="N1913" s="99" t="s">
        <v>1097</v>
      </c>
      <c r="O1913" s="100" t="s">
        <v>101</v>
      </c>
      <c r="P1913" s="101"/>
      <c r="Q1913" s="97" t="n">
        <f aca="false">P1913*M1913</f>
        <v>0</v>
      </c>
      <c r="R1913" s="102"/>
      <c r="S1913" s="103" t="n">
        <v>5</v>
      </c>
      <c r="T1913" s="109"/>
      <c r="U1913" s="105" t="n">
        <f aca="false">IF(EXACT(O1913,Y1913),M1913,M1913*(1-'Расчет ПРЕДЗАКАЗ'!$D$10))</f>
        <v>518</v>
      </c>
      <c r="V1913" s="105" t="n">
        <f aca="false">P1913*U1913</f>
        <v>0</v>
      </c>
      <c r="W1913" s="105" t="n">
        <f aca="false">IF(EXACT(O1913,Y1913),M1913,M1913*(1-'Расчет Прайс'!$D$10))</f>
        <v>518</v>
      </c>
      <c r="X1913" s="105" t="n">
        <f aca="false">P1913*W1913</f>
        <v>0</v>
      </c>
      <c r="Y1913" s="106" t="s">
        <v>101</v>
      </c>
      <c r="Z1913" s="107" t="n">
        <f aca="false">IF(EXACT(O1913;Y1913);Q1913;0)</f>
        <v>0</v>
      </c>
      <c r="AA1913" s="107" t="n">
        <f aca="false">IF(Z1913=0;Q1913;0)</f>
        <v>0</v>
      </c>
      <c r="AB1913" s="108" t="n">
        <f aca="false">IF(U1913=0;"";L1913/U1913-1)</f>
        <v>0.602316602316602</v>
      </c>
      <c r="AC1913" s="108" t="n">
        <f aca="false">IF(W1913=0;"";L1913/W1913-1)</f>
        <v>0.602316602316602</v>
      </c>
    </row>
    <row collapsed="false" customFormat="false" customHeight="true" hidden="false" ht="50.1" outlineLevel="0" r="1914">
      <c r="A1914" s="88"/>
      <c r="B1914" s="88"/>
      <c r="C1914" s="89"/>
      <c r="D1914" s="89"/>
      <c r="E1914" s="90"/>
      <c r="F1914" s="91"/>
      <c r="G1914" s="92"/>
      <c r="H1914" s="93"/>
      <c r="I1914" s="94"/>
      <c r="J1914" s="95"/>
      <c r="K1914" s="96" t="s">
        <v>1039</v>
      </c>
      <c r="L1914" s="97" t="n">
        <v>830</v>
      </c>
      <c r="M1914" s="98" t="n">
        <v>518</v>
      </c>
      <c r="N1914" s="99" t="s">
        <v>1098</v>
      </c>
      <c r="O1914" s="100" t="s">
        <v>101</v>
      </c>
      <c r="P1914" s="101"/>
      <c r="Q1914" s="97" t="n">
        <f aca="false">P1914*M1914</f>
        <v>0</v>
      </c>
      <c r="R1914" s="102"/>
      <c r="S1914" s="103" t="n">
        <v>42</v>
      </c>
      <c r="T1914" s="109"/>
      <c r="U1914" s="105" t="n">
        <f aca="false">IF(EXACT(O1914,Y1914),M1914,M1914*(1-'Расчет ПРЕДЗАКАЗ'!$D$10))</f>
        <v>518</v>
      </c>
      <c r="V1914" s="105" t="n">
        <f aca="false">P1914*U1914</f>
        <v>0</v>
      </c>
      <c r="W1914" s="105" t="n">
        <f aca="false">IF(EXACT(O1914,Y1914),M1914,M1914*(1-'Расчет Прайс'!$D$10))</f>
        <v>518</v>
      </c>
      <c r="X1914" s="105" t="n">
        <f aca="false">P1914*W1914</f>
        <v>0</v>
      </c>
      <c r="Y1914" s="106" t="s">
        <v>101</v>
      </c>
      <c r="Z1914" s="107" t="n">
        <f aca="false">IF(EXACT(O1914;Y1914);Q1914;0)</f>
        <v>0</v>
      </c>
      <c r="AA1914" s="107" t="n">
        <f aca="false">IF(Z1914=0;Q1914;0)</f>
        <v>0</v>
      </c>
      <c r="AB1914" s="108" t="n">
        <f aca="false">IF(U1914=0;"";L1914/U1914-1)</f>
        <v>0.602316602316602</v>
      </c>
      <c r="AC1914" s="108" t="n">
        <f aca="false">IF(W1914=0;"";L1914/W1914-1)</f>
        <v>0.602316602316602</v>
      </c>
    </row>
    <row collapsed="false" customFormat="false" customHeight="true" hidden="false" ht="50.1" outlineLevel="0" r="1915">
      <c r="A1915" s="88"/>
      <c r="B1915" s="88"/>
      <c r="C1915" s="89"/>
      <c r="D1915" s="89"/>
      <c r="E1915" s="90"/>
      <c r="F1915" s="91"/>
      <c r="G1915" s="92"/>
      <c r="H1915" s="93"/>
      <c r="I1915" s="94"/>
      <c r="J1915" s="95"/>
      <c r="K1915" s="96"/>
      <c r="L1915" s="97"/>
      <c r="M1915" s="98"/>
      <c r="N1915" s="99"/>
      <c r="O1915" s="100"/>
      <c r="P1915" s="101"/>
      <c r="Q1915" s="97" t="n">
        <f aca="false">P1915*M1915</f>
        <v>0</v>
      </c>
      <c r="R1915" s="102"/>
      <c r="S1915" s="103"/>
      <c r="T1915" s="109"/>
      <c r="U1915" s="105" t="e">
        <f aca="false">IF(EXACT(O1915,Y1915),M1915,M1915*(1-'Расчет ПРЕДЗАКАЗ'!$D$10))</f>
        <v>#NAME?</v>
      </c>
      <c r="V1915" s="105" t="e">
        <f aca="false">P1915*U1915</f>
        <v>#NAME?</v>
      </c>
      <c r="W1915" s="105" t="e">
        <f aca="false">IF(EXACT(O1915,Y1915),M1915,M1915*(1-'Расчет Прайс'!$D$10))</f>
        <v>#NAME?</v>
      </c>
      <c r="X1915" s="105" t="e">
        <f aca="false">P1915*W1915</f>
        <v>#NAME?</v>
      </c>
      <c r="Y1915" s="106" t="s">
        <v>101</v>
      </c>
      <c r="Z1915" s="107" t="n">
        <f aca="false">IF(EXACT(O1915;Y1915);Q1915;0)</f>
        <v>0</v>
      </c>
      <c r="AA1915" s="107" t="n">
        <f aca="false">IF(Z1915=0;Q1915;0)</f>
        <v>0</v>
      </c>
      <c r="AB1915" s="108" t="e">
        <f aca="false">IF(U1915=0;"";L1915/U1915-1)</f>
        <v>#NAME?</v>
      </c>
      <c r="AC1915" s="108" t="e">
        <f aca="false">IF(W1915=0;"";L1915/W1915-1)</f>
        <v>#NAME?</v>
      </c>
    </row>
    <row collapsed="false" customFormat="false" customHeight="true" hidden="false" ht="50.1" outlineLevel="0" r="1916">
      <c r="A1916" s="88"/>
      <c r="B1916" s="88"/>
      <c r="C1916" s="89"/>
      <c r="D1916" s="89"/>
      <c r="E1916" s="90"/>
      <c r="F1916" s="91"/>
      <c r="G1916" s="92"/>
      <c r="H1916" s="93"/>
      <c r="I1916" s="94"/>
      <c r="J1916" s="95"/>
      <c r="K1916" s="96"/>
      <c r="L1916" s="97"/>
      <c r="M1916" s="98"/>
      <c r="N1916" s="99"/>
      <c r="O1916" s="100"/>
      <c r="P1916" s="101"/>
      <c r="Q1916" s="97" t="n">
        <f aca="false">P1916*M1916</f>
        <v>0</v>
      </c>
      <c r="R1916" s="102"/>
      <c r="S1916" s="103"/>
      <c r="T1916" s="109"/>
      <c r="U1916" s="105" t="e">
        <f aca="false">IF(EXACT(O1916,Y1916),M1916,M1916*(1-'Расчет ПРЕДЗАКАЗ'!$D$10))</f>
        <v>#NAME?</v>
      </c>
      <c r="V1916" s="105" t="e">
        <f aca="false">P1916*U1916</f>
        <v>#NAME?</v>
      </c>
      <c r="W1916" s="105" t="e">
        <f aca="false">IF(EXACT(O1916,Y1916),M1916,M1916*(1-'Расчет Прайс'!$D$10))</f>
        <v>#NAME?</v>
      </c>
      <c r="X1916" s="105" t="e">
        <f aca="false">P1916*W1916</f>
        <v>#NAME?</v>
      </c>
      <c r="Y1916" s="106" t="s">
        <v>101</v>
      </c>
      <c r="Z1916" s="107" t="n">
        <f aca="false">IF(EXACT(O1916;Y1916);Q1916;0)</f>
        <v>0</v>
      </c>
      <c r="AA1916" s="107" t="n">
        <f aca="false">IF(Z1916=0;Q1916;0)</f>
        <v>0</v>
      </c>
      <c r="AB1916" s="108" t="e">
        <f aca="false">IF(U1916=0;"";L1916/U1916-1)</f>
        <v>#NAME?</v>
      </c>
      <c r="AC1916" s="108" t="e">
        <f aca="false">IF(W1916=0;"";L1916/W1916-1)</f>
        <v>#NAME?</v>
      </c>
    </row>
    <row collapsed="false" customFormat="false" customHeight="true" hidden="false" ht="50.1" outlineLevel="0" r="1917">
      <c r="A1917" s="88"/>
      <c r="B1917" s="88"/>
      <c r="C1917" s="89"/>
      <c r="D1917" s="89"/>
      <c r="E1917" s="90"/>
      <c r="F1917" s="91"/>
      <c r="G1917" s="92"/>
      <c r="H1917" s="93"/>
      <c r="I1917" s="94"/>
      <c r="J1917" s="95"/>
      <c r="K1917" s="96"/>
      <c r="L1917" s="97"/>
      <c r="M1917" s="98"/>
      <c r="N1917" s="99"/>
      <c r="O1917" s="100"/>
      <c r="P1917" s="101"/>
      <c r="Q1917" s="97" t="n">
        <f aca="false">P1917*M1917</f>
        <v>0</v>
      </c>
      <c r="R1917" s="102"/>
      <c r="S1917" s="103"/>
      <c r="T1917" s="109"/>
      <c r="U1917" s="105" t="e">
        <f aca="false">IF(EXACT(O1917,Y1917),M1917,M1917*(1-'Расчет ПРЕДЗАКАЗ'!$D$10))</f>
        <v>#NAME?</v>
      </c>
      <c r="V1917" s="105" t="e">
        <f aca="false">P1917*U1917</f>
        <v>#NAME?</v>
      </c>
      <c r="W1917" s="105" t="e">
        <f aca="false">IF(EXACT(O1917,Y1917),M1917,M1917*(1-'Расчет Прайс'!$D$10))</f>
        <v>#NAME?</v>
      </c>
      <c r="X1917" s="105" t="e">
        <f aca="false">P1917*W1917</f>
        <v>#NAME?</v>
      </c>
      <c r="Y1917" s="106" t="s">
        <v>101</v>
      </c>
      <c r="Z1917" s="107" t="n">
        <f aca="false">IF(EXACT(O1917;Y1917);Q1917;0)</f>
        <v>0</v>
      </c>
      <c r="AA1917" s="107" t="n">
        <f aca="false">IF(Z1917=0;Q1917;0)</f>
        <v>0</v>
      </c>
      <c r="AB1917" s="108" t="e">
        <f aca="false">IF(U1917=0;"";L1917/U1917-1)</f>
        <v>#NAME?</v>
      </c>
      <c r="AC1917" s="108" t="e">
        <f aca="false">IF(W1917=0;"";L1917/W1917-1)</f>
        <v>#NAME?</v>
      </c>
    </row>
    <row collapsed="false" customFormat="false" customHeight="true" hidden="false" ht="50.1" outlineLevel="0" r="1918">
      <c r="A1918" s="88"/>
      <c r="B1918" s="88"/>
      <c r="C1918" s="89"/>
      <c r="D1918" s="89"/>
      <c r="E1918" s="90"/>
      <c r="F1918" s="91"/>
      <c r="G1918" s="92"/>
      <c r="H1918" s="93"/>
      <c r="I1918" s="94"/>
      <c r="J1918" s="95"/>
      <c r="K1918" s="96"/>
      <c r="L1918" s="97"/>
      <c r="M1918" s="98"/>
      <c r="N1918" s="99"/>
      <c r="O1918" s="100"/>
      <c r="P1918" s="101"/>
      <c r="Q1918" s="97" t="n">
        <f aca="false">P1918*M1918</f>
        <v>0</v>
      </c>
      <c r="R1918" s="102"/>
      <c r="S1918" s="103"/>
      <c r="T1918" s="109"/>
      <c r="U1918" s="105" t="e">
        <f aca="false">IF(EXACT(O1918,Y1918),M1918,M1918*(1-'Расчет ПРЕДЗАКАЗ'!$D$10))</f>
        <v>#NAME?</v>
      </c>
      <c r="V1918" s="105" t="e">
        <f aca="false">P1918*U1918</f>
        <v>#NAME?</v>
      </c>
      <c r="W1918" s="105" t="e">
        <f aca="false">IF(EXACT(O1918,Y1918),M1918,M1918*(1-'Расчет Прайс'!$D$10))</f>
        <v>#NAME?</v>
      </c>
      <c r="X1918" s="105" t="e">
        <f aca="false">P1918*W1918</f>
        <v>#NAME?</v>
      </c>
      <c r="Y1918" s="106" t="s">
        <v>101</v>
      </c>
      <c r="Z1918" s="107" t="n">
        <f aca="false">IF(EXACT(O1918;Y1918);Q1918;0)</f>
        <v>0</v>
      </c>
      <c r="AA1918" s="107" t="n">
        <f aca="false">IF(Z1918=0;Q1918;0)</f>
        <v>0</v>
      </c>
      <c r="AB1918" s="108" t="e">
        <f aca="false">IF(U1918=0;"";L1918/U1918-1)</f>
        <v>#NAME?</v>
      </c>
      <c r="AC1918" s="108" t="e">
        <f aca="false">IF(W1918=0;"";L1918/W1918-1)</f>
        <v>#NAME?</v>
      </c>
    </row>
    <row collapsed="false" customFormat="false" customHeight="true" hidden="false" ht="50.1" outlineLevel="0" r="1919">
      <c r="A1919" s="88"/>
      <c r="B1919" s="88"/>
      <c r="C1919" s="89"/>
      <c r="D1919" s="89"/>
      <c r="E1919" s="90"/>
      <c r="F1919" s="91"/>
      <c r="G1919" s="92"/>
      <c r="H1919" s="93"/>
      <c r="I1919" s="94"/>
      <c r="J1919" s="95"/>
      <c r="K1919" s="96"/>
      <c r="L1919" s="97"/>
      <c r="M1919" s="98"/>
      <c r="N1919" s="99"/>
      <c r="O1919" s="100"/>
      <c r="P1919" s="101"/>
      <c r="Q1919" s="97" t="n">
        <f aca="false">P1919*M1919</f>
        <v>0</v>
      </c>
      <c r="R1919" s="102"/>
      <c r="S1919" s="103"/>
      <c r="T1919" s="109"/>
      <c r="U1919" s="105" t="e">
        <f aca="false">IF(EXACT(O1919,Y1919),M1919,M1919*(1-'Расчет ПРЕДЗАКАЗ'!$D$10))</f>
        <v>#NAME?</v>
      </c>
      <c r="V1919" s="105" t="e">
        <f aca="false">P1919*U1919</f>
        <v>#NAME?</v>
      </c>
      <c r="W1919" s="105" t="e">
        <f aca="false">IF(EXACT(O1919,Y1919),M1919,M1919*(1-'Расчет Прайс'!$D$10))</f>
        <v>#NAME?</v>
      </c>
      <c r="X1919" s="105" t="e">
        <f aca="false">P1919*W1919</f>
        <v>#NAME?</v>
      </c>
      <c r="Y1919" s="106" t="s">
        <v>101</v>
      </c>
      <c r="Z1919" s="107" t="n">
        <f aca="false">IF(EXACT(O1919;Y1919);Q1919;0)</f>
        <v>0</v>
      </c>
      <c r="AA1919" s="107" t="n">
        <f aca="false">IF(Z1919=0;Q1919;0)</f>
        <v>0</v>
      </c>
      <c r="AB1919" s="108" t="e">
        <f aca="false">IF(U1919=0;"";L1919/U1919-1)</f>
        <v>#NAME?</v>
      </c>
      <c r="AC1919" s="108" t="e">
        <f aca="false">IF(W1919=0;"";L1919/W1919-1)</f>
        <v>#NAME?</v>
      </c>
    </row>
    <row collapsed="false" customFormat="false" customHeight="true" hidden="false" ht="50.1" outlineLevel="0" r="1920">
      <c r="A1920" s="88"/>
      <c r="B1920" s="88"/>
      <c r="C1920" s="89"/>
      <c r="D1920" s="89"/>
      <c r="E1920" s="90"/>
      <c r="F1920" s="91"/>
      <c r="G1920" s="92"/>
      <c r="H1920" s="93"/>
      <c r="I1920" s="94"/>
      <c r="J1920" s="95"/>
      <c r="K1920" s="96"/>
      <c r="L1920" s="97"/>
      <c r="M1920" s="98"/>
      <c r="N1920" s="99"/>
      <c r="O1920" s="100"/>
      <c r="P1920" s="101"/>
      <c r="Q1920" s="97" t="n">
        <f aca="false">P1920*M1920</f>
        <v>0</v>
      </c>
      <c r="R1920" s="102"/>
      <c r="S1920" s="103"/>
      <c r="T1920" s="109"/>
      <c r="U1920" s="105" t="e">
        <f aca="false">IF(EXACT(O1920,Y1920),M1920,M1920*(1-'Расчет ПРЕДЗАКАЗ'!$D$10))</f>
        <v>#NAME?</v>
      </c>
      <c r="V1920" s="105" t="e">
        <f aca="false">P1920*U1920</f>
        <v>#NAME?</v>
      </c>
      <c r="W1920" s="105" t="e">
        <f aca="false">IF(EXACT(O1920,Y1920),M1920,M1920*(1-'Расчет Прайс'!$D$10))</f>
        <v>#NAME?</v>
      </c>
      <c r="X1920" s="105" t="e">
        <f aca="false">P1920*W1920</f>
        <v>#NAME?</v>
      </c>
      <c r="Y1920" s="106" t="s">
        <v>101</v>
      </c>
      <c r="Z1920" s="107" t="n">
        <f aca="false">IF(EXACT(O1920;Y1920);Q1920;0)</f>
        <v>0</v>
      </c>
      <c r="AA1920" s="107" t="n">
        <f aca="false">IF(Z1920=0;Q1920;0)</f>
        <v>0</v>
      </c>
      <c r="AB1920" s="108" t="e">
        <f aca="false">IF(U1920=0;"";L1920/U1920-1)</f>
        <v>#NAME?</v>
      </c>
      <c r="AC1920" s="108" t="e">
        <f aca="false">IF(W1920=0;"";L1920/W1920-1)</f>
        <v>#NAME?</v>
      </c>
    </row>
    <row collapsed="false" customFormat="false" customHeight="true" hidden="false" ht="50.1" outlineLevel="0" r="1921">
      <c r="A1921" s="88"/>
      <c r="B1921" s="88"/>
      <c r="C1921" s="89"/>
      <c r="D1921" s="89"/>
      <c r="E1921" s="90"/>
      <c r="F1921" s="91"/>
      <c r="G1921" s="92"/>
      <c r="H1921" s="93"/>
      <c r="I1921" s="94"/>
      <c r="J1921" s="95"/>
      <c r="K1921" s="96"/>
      <c r="L1921" s="97"/>
      <c r="M1921" s="98"/>
      <c r="N1921" s="112"/>
      <c r="O1921" s="100"/>
      <c r="P1921" s="101"/>
      <c r="Q1921" s="97" t="n">
        <f aca="false">P1921*M1921</f>
        <v>0</v>
      </c>
      <c r="R1921" s="110"/>
      <c r="S1921" s="103"/>
      <c r="T1921" s="111"/>
      <c r="U1921" s="105" t="e">
        <f aca="false">IF(EXACT(O1921,Y1921),M1921,M1921*(1-'Расчет ПРЕДЗАКАЗ'!$D$10))</f>
        <v>#NAME?</v>
      </c>
      <c r="V1921" s="105" t="e">
        <f aca="false">P1921*U1921</f>
        <v>#NAME?</v>
      </c>
      <c r="W1921" s="105" t="e">
        <f aca="false">IF(EXACT(O1921,Y1921),M1921,M1921*(1-'Расчет Прайс'!$D$10))</f>
        <v>#NAME?</v>
      </c>
      <c r="X1921" s="105" t="e">
        <f aca="false">P1921*W1921</f>
        <v>#NAME?</v>
      </c>
      <c r="Y1921" s="106" t="s">
        <v>101</v>
      </c>
      <c r="Z1921" s="107" t="n">
        <f aca="false">IF(EXACT(O1921;Y1921);Q1921;0)</f>
        <v>0</v>
      </c>
      <c r="AA1921" s="107" t="n">
        <f aca="false">IF(Z1921=0;Q1921;0)</f>
        <v>0</v>
      </c>
      <c r="AB1921" s="108" t="e">
        <f aca="false">IF(U1921=0;"";L1921/U1921-1)</f>
        <v>#NAME?</v>
      </c>
      <c r="AC1921" s="108" t="e">
        <f aca="false">IF(W1921=0;"";L1921/W1921-1)</f>
        <v>#NAME?</v>
      </c>
    </row>
    <row collapsed="false" customFormat="false" customHeight="true" hidden="false" ht="50.1" outlineLevel="0" r="1922">
      <c r="A1922" s="88"/>
      <c r="B1922" s="88"/>
      <c r="C1922" s="89"/>
      <c r="D1922" s="89"/>
      <c r="E1922" s="90"/>
      <c r="F1922" s="91"/>
      <c r="G1922" s="92"/>
      <c r="H1922" s="93"/>
      <c r="I1922" s="94"/>
      <c r="J1922" s="95"/>
      <c r="K1922" s="96"/>
      <c r="L1922" s="97"/>
      <c r="M1922" s="98"/>
      <c r="N1922" s="112"/>
      <c r="O1922" s="100"/>
      <c r="P1922" s="101"/>
      <c r="Q1922" s="97" t="n">
        <f aca="false">P1922*M1922</f>
        <v>0</v>
      </c>
      <c r="R1922" s="110"/>
      <c r="S1922" s="103"/>
      <c r="T1922" s="111"/>
      <c r="U1922" s="105" t="e">
        <f aca="false">IF(EXACT(O1922,Y1922),M1922,M1922*(1-'Расчет ПРЕДЗАКАЗ'!$D$10))</f>
        <v>#NAME?</v>
      </c>
      <c r="V1922" s="105" t="e">
        <f aca="false">P1922*U1922</f>
        <v>#NAME?</v>
      </c>
      <c r="W1922" s="105" t="e">
        <f aca="false">IF(EXACT(O1922,Y1922),M1922,M1922*(1-'Расчет Прайс'!$D$10))</f>
        <v>#NAME?</v>
      </c>
      <c r="X1922" s="105" t="e">
        <f aca="false">P1922*W1922</f>
        <v>#NAME?</v>
      </c>
      <c r="Y1922" s="106" t="s">
        <v>101</v>
      </c>
      <c r="Z1922" s="107" t="n">
        <f aca="false">IF(EXACT(O1922;Y1922);Q1922;0)</f>
        <v>0</v>
      </c>
      <c r="AA1922" s="107" t="n">
        <f aca="false">IF(Z1922=0;Q1922;0)</f>
        <v>0</v>
      </c>
      <c r="AB1922" s="108" t="e">
        <f aca="false">IF(U1922=0;"";L1922/U1922-1)</f>
        <v>#NAME?</v>
      </c>
      <c r="AC1922" s="108" t="e">
        <f aca="false">IF(W1922=0;"";L1922/W1922-1)</f>
        <v>#NAME?</v>
      </c>
    </row>
    <row collapsed="false" customFormat="false" customHeight="true" hidden="false" ht="50.1" outlineLevel="0" r="1923">
      <c r="A1923" s="88"/>
      <c r="B1923" s="88"/>
      <c r="C1923" s="89"/>
      <c r="D1923" s="89"/>
      <c r="E1923" s="90"/>
      <c r="F1923" s="91"/>
      <c r="G1923" s="92"/>
      <c r="H1923" s="93"/>
      <c r="I1923" s="94"/>
      <c r="J1923" s="95"/>
      <c r="K1923" s="96"/>
      <c r="L1923" s="97"/>
      <c r="M1923" s="98"/>
      <c r="N1923" s="110"/>
      <c r="O1923" s="100"/>
      <c r="P1923" s="101"/>
      <c r="Q1923" s="97" t="n">
        <f aca="false">P1923*M1923</f>
        <v>0</v>
      </c>
      <c r="R1923" s="110"/>
      <c r="S1923" s="103"/>
      <c r="T1923" s="111"/>
      <c r="U1923" s="105" t="e">
        <f aca="false">IF(EXACT(O1923,Y1923),M1923,M1923*(1-'Расчет ПРЕДЗАКАЗ'!$D$10))</f>
        <v>#NAME?</v>
      </c>
      <c r="V1923" s="105" t="e">
        <f aca="false">P1923*U1923</f>
        <v>#NAME?</v>
      </c>
      <c r="W1923" s="105" t="e">
        <f aca="false">IF(EXACT(O1923,Y1923),M1923,M1923*(1-'Расчет Прайс'!$D$10))</f>
        <v>#NAME?</v>
      </c>
      <c r="X1923" s="105" t="e">
        <f aca="false">P1923*W1923</f>
        <v>#NAME?</v>
      </c>
      <c r="Y1923" s="106" t="s">
        <v>101</v>
      </c>
      <c r="Z1923" s="107" t="n">
        <f aca="false">IF(EXACT(O1923;Y1923);Q1923;0)</f>
        <v>0</v>
      </c>
      <c r="AA1923" s="107" t="n">
        <f aca="false">IF(Z1923=0;Q1923;0)</f>
        <v>0</v>
      </c>
      <c r="AB1923" s="108" t="e">
        <f aca="false">IF(U1923=0;"";L1923/U1923-1)</f>
        <v>#NAME?</v>
      </c>
      <c r="AC1923" s="108" t="e">
        <f aca="false">IF(W1923=0;"";L1923/W1923-1)</f>
        <v>#NAME?</v>
      </c>
    </row>
    <row collapsed="false" customFormat="false" customHeight="true" hidden="false" ht="50.1" outlineLevel="0" r="1924">
      <c r="A1924" s="88"/>
      <c r="B1924" s="88"/>
      <c r="C1924" s="89"/>
      <c r="D1924" s="89"/>
      <c r="E1924" s="90"/>
      <c r="F1924" s="91"/>
      <c r="G1924" s="92"/>
      <c r="H1924" s="93"/>
      <c r="I1924" s="94"/>
      <c r="J1924" s="95"/>
      <c r="K1924" s="96"/>
      <c r="L1924" s="97"/>
      <c r="M1924" s="98"/>
      <c r="N1924" s="110"/>
      <c r="O1924" s="100"/>
      <c r="P1924" s="101"/>
      <c r="Q1924" s="97" t="n">
        <f aca="false">P1924*M1924</f>
        <v>0</v>
      </c>
      <c r="R1924" s="110"/>
      <c r="S1924" s="103"/>
      <c r="T1924" s="111"/>
      <c r="U1924" s="105" t="e">
        <f aca="false">IF(EXACT(O1924,Y1924),M1924,M1924*(1-'Расчет ПРЕДЗАКАЗ'!$D$10))</f>
        <v>#NAME?</v>
      </c>
      <c r="V1924" s="105" t="e">
        <f aca="false">P1924*U1924</f>
        <v>#NAME?</v>
      </c>
      <c r="W1924" s="105" t="e">
        <f aca="false">IF(EXACT(O1924,Y1924),M1924,M1924*(1-'Расчет Прайс'!$D$10))</f>
        <v>#NAME?</v>
      </c>
      <c r="X1924" s="105" t="e">
        <f aca="false">P1924*W1924</f>
        <v>#NAME?</v>
      </c>
      <c r="Y1924" s="106" t="s">
        <v>101</v>
      </c>
      <c r="Z1924" s="107" t="n">
        <f aca="false">IF(EXACT(O1924;Y1924);Q1924;0)</f>
        <v>0</v>
      </c>
      <c r="AA1924" s="107" t="n">
        <f aca="false">IF(Z1924=0;Q1924;0)</f>
        <v>0</v>
      </c>
      <c r="AB1924" s="108" t="e">
        <f aca="false">IF(U1924=0;"";L1924/U1924-1)</f>
        <v>#NAME?</v>
      </c>
      <c r="AC1924" s="108" t="e">
        <f aca="false">IF(W1924=0;"";L1924/W1924-1)</f>
        <v>#NAME?</v>
      </c>
    </row>
    <row collapsed="false" customFormat="false" customHeight="true" hidden="false" ht="50.1" outlineLevel="0" r="1925">
      <c r="A1925" s="88"/>
      <c r="B1925" s="88"/>
      <c r="C1925" s="89"/>
      <c r="D1925" s="89"/>
      <c r="E1925" s="90"/>
      <c r="F1925" s="91"/>
      <c r="G1925" s="92"/>
      <c r="H1925" s="93"/>
      <c r="I1925" s="94"/>
      <c r="J1925" s="95"/>
      <c r="K1925" s="96"/>
      <c r="L1925" s="97"/>
      <c r="M1925" s="98"/>
      <c r="N1925" s="110"/>
      <c r="O1925" s="100"/>
      <c r="P1925" s="101"/>
      <c r="Q1925" s="97" t="n">
        <f aca="false">P1925*M1925</f>
        <v>0</v>
      </c>
      <c r="R1925" s="110"/>
      <c r="S1925" s="103"/>
      <c r="T1925" s="111"/>
      <c r="U1925" s="105" t="e">
        <f aca="false">IF(EXACT(O1925,Y1925),M1925,M1925*(1-'Расчет ПРЕДЗАКАЗ'!$D$10))</f>
        <v>#NAME?</v>
      </c>
      <c r="V1925" s="105" t="e">
        <f aca="false">P1925*U1925</f>
        <v>#NAME?</v>
      </c>
      <c r="W1925" s="105" t="e">
        <f aca="false">IF(EXACT(O1925,Y1925),M1925,M1925*(1-'Расчет Прайс'!$D$10))</f>
        <v>#NAME?</v>
      </c>
      <c r="X1925" s="105" t="e">
        <f aca="false">P1925*W1925</f>
        <v>#NAME?</v>
      </c>
      <c r="Y1925" s="106" t="s">
        <v>101</v>
      </c>
      <c r="Z1925" s="107" t="n">
        <f aca="false">IF(EXACT(O1925;Y1925);Q1925;0)</f>
        <v>0</v>
      </c>
      <c r="AA1925" s="107" t="n">
        <f aca="false">IF(Z1925=0;Q1925;0)</f>
        <v>0</v>
      </c>
      <c r="AB1925" s="108" t="e">
        <f aca="false">IF(U1925=0;"";L1925/U1925-1)</f>
        <v>#NAME?</v>
      </c>
      <c r="AC1925" s="108" t="e">
        <f aca="false">IF(W1925=0;"";L1925/W1925-1)</f>
        <v>#NAME?</v>
      </c>
    </row>
    <row collapsed="false" customFormat="false" customHeight="true" hidden="false" ht="50.1" outlineLevel="0" r="1926">
      <c r="A1926" s="88"/>
      <c r="B1926" s="88"/>
      <c r="C1926" s="89"/>
      <c r="D1926" s="89"/>
      <c r="E1926" s="90"/>
      <c r="F1926" s="91"/>
      <c r="G1926" s="92"/>
      <c r="H1926" s="93"/>
      <c r="I1926" s="94"/>
      <c r="J1926" s="95"/>
      <c r="K1926" s="96"/>
      <c r="L1926" s="97"/>
      <c r="M1926" s="98"/>
      <c r="N1926" s="110"/>
      <c r="O1926" s="100"/>
      <c r="P1926" s="101"/>
      <c r="Q1926" s="97" t="n">
        <f aca="false">P1926*M1926</f>
        <v>0</v>
      </c>
      <c r="R1926" s="110"/>
      <c r="S1926" s="103"/>
      <c r="T1926" s="111"/>
      <c r="U1926" s="105" t="e">
        <f aca="false">IF(EXACT(O1926,Y1926),M1926,M1926*(1-'Расчет ПРЕДЗАКАЗ'!$D$10))</f>
        <v>#NAME?</v>
      </c>
      <c r="V1926" s="105" t="e">
        <f aca="false">P1926*U1926</f>
        <v>#NAME?</v>
      </c>
      <c r="W1926" s="105" t="e">
        <f aca="false">IF(EXACT(O1926,Y1926),M1926,M1926*(1-'Расчет Прайс'!$D$10))</f>
        <v>#NAME?</v>
      </c>
      <c r="X1926" s="105" t="e">
        <f aca="false">P1926*W1926</f>
        <v>#NAME?</v>
      </c>
      <c r="Y1926" s="106" t="s">
        <v>101</v>
      </c>
      <c r="Z1926" s="107" t="n">
        <f aca="false">IF(EXACT(O1926;Y1926);Q1926;0)</f>
        <v>0</v>
      </c>
      <c r="AA1926" s="107" t="n">
        <f aca="false">IF(Z1926=0;Q1926;0)</f>
        <v>0</v>
      </c>
      <c r="AB1926" s="108" t="e">
        <f aca="false">IF(U1926=0;"";L1926/U1926-1)</f>
        <v>#NAME?</v>
      </c>
      <c r="AC1926" s="108" t="e">
        <f aca="false">IF(W1926=0;"";L1926/W1926-1)</f>
        <v>#NAME?</v>
      </c>
    </row>
    <row collapsed="false" customFormat="false" customHeight="true" hidden="false" ht="11.25" outlineLevel="0" r="1927"/>
    <row collapsed="false" customFormat="false" customHeight="true" hidden="false" ht="50.1" outlineLevel="0" r="1928">
      <c r="A1928" s="88" t="n">
        <v>283</v>
      </c>
      <c r="B1928" s="88" t="s">
        <v>1099</v>
      </c>
      <c r="C1928" s="89" t="s">
        <v>1100</v>
      </c>
      <c r="D1928" s="89" t="s">
        <v>93</v>
      </c>
      <c r="E1928" s="90" t="s">
        <v>93</v>
      </c>
      <c r="F1928" s="91" t="s">
        <v>236</v>
      </c>
      <c r="G1928" s="92" t="s">
        <v>133</v>
      </c>
      <c r="H1928" s="93" t="s">
        <v>1089</v>
      </c>
      <c r="I1928" s="94" t="s">
        <v>1050</v>
      </c>
      <c r="J1928" s="95" t="s">
        <v>98</v>
      </c>
      <c r="K1928" s="96" t="s">
        <v>947</v>
      </c>
      <c r="L1928" s="97" t="n">
        <v>770</v>
      </c>
      <c r="M1928" s="98" t="n">
        <v>480</v>
      </c>
      <c r="N1928" s="99" t="s">
        <v>1101</v>
      </c>
      <c r="O1928" s="100" t="s">
        <v>101</v>
      </c>
      <c r="P1928" s="101"/>
      <c r="Q1928" s="97" t="n">
        <f aca="false">P1928*M1928</f>
        <v>0</v>
      </c>
      <c r="R1928" s="102"/>
      <c r="S1928" s="103" t="n">
        <v>8</v>
      </c>
      <c r="T1928" s="104"/>
      <c r="U1928" s="105" t="n">
        <f aca="false">IF(EXACT(O1928,Y1928),M1928,M1928*(1-'Расчет ПРЕДЗАКАЗ'!$D$10))</f>
        <v>480</v>
      </c>
      <c r="V1928" s="105" t="n">
        <f aca="false">P1928*U1928</f>
        <v>0</v>
      </c>
      <c r="W1928" s="105" t="n">
        <f aca="false">IF(EXACT(O1928,Y1928),M1928,M1928*(1-'Расчет Прайс'!$D$10))</f>
        <v>480</v>
      </c>
      <c r="X1928" s="105" t="n">
        <f aca="false">P1928*W1928</f>
        <v>0</v>
      </c>
      <c r="Y1928" s="106" t="s">
        <v>101</v>
      </c>
      <c r="Z1928" s="107" t="n">
        <f aca="false">IF(EXACT(O1928;Y1928);Q1928;0)</f>
        <v>0</v>
      </c>
      <c r="AA1928" s="107" t="n">
        <f aca="false">IF(Z1928=0;Q1928;0)</f>
        <v>0</v>
      </c>
      <c r="AB1928" s="108" t="n">
        <f aca="false">IF(U1928=0,"",L1928/U1928-1)</f>
        <v>0.604166666666667</v>
      </c>
      <c r="AC1928" s="108" t="n">
        <f aca="false">IF(W1928=0,"",L1928/W1928-1)</f>
        <v>0.604166666666667</v>
      </c>
    </row>
    <row collapsed="false" customFormat="false" customHeight="true" hidden="false" ht="50.1" outlineLevel="0" r="1929">
      <c r="A1929" s="88"/>
      <c r="B1929" s="88"/>
      <c r="C1929" s="89"/>
      <c r="D1929" s="89"/>
      <c r="E1929" s="90"/>
      <c r="F1929" s="91"/>
      <c r="G1929" s="92"/>
      <c r="H1929" s="93"/>
      <c r="I1929" s="94"/>
      <c r="J1929" s="95"/>
      <c r="K1929" s="96" t="s">
        <v>1037</v>
      </c>
      <c r="L1929" s="97" t="n">
        <v>770</v>
      </c>
      <c r="M1929" s="98" t="n">
        <v>480</v>
      </c>
      <c r="N1929" s="99" t="s">
        <v>1102</v>
      </c>
      <c r="O1929" s="100" t="s">
        <v>101</v>
      </c>
      <c r="P1929" s="101"/>
      <c r="Q1929" s="97" t="n">
        <f aca="false">P1929*M1929</f>
        <v>0</v>
      </c>
      <c r="R1929" s="102"/>
      <c r="S1929" s="103" t="n">
        <v>2</v>
      </c>
      <c r="T1929" s="109"/>
      <c r="U1929" s="105" t="n">
        <f aca="false">IF(EXACT(O1929,Y1929),M1929,M1929*(1-'Расчет ПРЕДЗАКАЗ'!$D$10))</f>
        <v>480</v>
      </c>
      <c r="V1929" s="105" t="n">
        <f aca="false">P1929*U1929</f>
        <v>0</v>
      </c>
      <c r="W1929" s="105" t="n">
        <f aca="false">IF(EXACT(O1929,Y1929),M1929,M1929*(1-'Расчет Прайс'!$D$10))</f>
        <v>480</v>
      </c>
      <c r="X1929" s="105" t="n">
        <f aca="false">P1929*W1929</f>
        <v>0</v>
      </c>
      <c r="Y1929" s="106" t="s">
        <v>101</v>
      </c>
      <c r="Z1929" s="107" t="n">
        <f aca="false">IF(EXACT(O1929;Y1929);Q1929;0)</f>
        <v>0</v>
      </c>
      <c r="AA1929" s="107" t="n">
        <f aca="false">IF(Z1929=0;Q1929;0)</f>
        <v>0</v>
      </c>
      <c r="AB1929" s="108" t="n">
        <f aca="false">IF(U1929=0;"";L1929/U1929-1)</f>
        <v>0.604166666666667</v>
      </c>
      <c r="AC1929" s="108" t="n">
        <f aca="false">IF(W1929=0;"";L1929/W1929-1)</f>
        <v>0.604166666666667</v>
      </c>
    </row>
    <row collapsed="false" customFormat="false" customHeight="true" hidden="false" ht="50.1" outlineLevel="0" r="1930">
      <c r="A1930" s="88"/>
      <c r="B1930" s="88"/>
      <c r="C1930" s="89"/>
      <c r="D1930" s="89"/>
      <c r="E1930" s="90"/>
      <c r="F1930" s="91"/>
      <c r="G1930" s="92"/>
      <c r="H1930" s="93"/>
      <c r="I1930" s="94"/>
      <c r="J1930" s="95"/>
      <c r="K1930" s="96" t="s">
        <v>1039</v>
      </c>
      <c r="L1930" s="97" t="n">
        <v>770</v>
      </c>
      <c r="M1930" s="98" t="n">
        <v>480</v>
      </c>
      <c r="N1930" s="99" t="s">
        <v>1103</v>
      </c>
      <c r="O1930" s="100" t="s">
        <v>101</v>
      </c>
      <c r="P1930" s="101"/>
      <c r="Q1930" s="97" t="n">
        <f aca="false">P1930*M1930</f>
        <v>0</v>
      </c>
      <c r="R1930" s="102"/>
      <c r="S1930" s="103" t="n">
        <v>31</v>
      </c>
      <c r="T1930" s="109"/>
      <c r="U1930" s="105" t="n">
        <f aca="false">IF(EXACT(O1930,Y1930),M1930,M1930*(1-'Расчет ПРЕДЗАКАЗ'!$D$10))</f>
        <v>480</v>
      </c>
      <c r="V1930" s="105" t="n">
        <f aca="false">P1930*U1930</f>
        <v>0</v>
      </c>
      <c r="W1930" s="105" t="n">
        <f aca="false">IF(EXACT(O1930,Y1930),M1930,M1930*(1-'Расчет Прайс'!$D$10))</f>
        <v>480</v>
      </c>
      <c r="X1930" s="105" t="n">
        <f aca="false">P1930*W1930</f>
        <v>0</v>
      </c>
      <c r="Y1930" s="106" t="s">
        <v>101</v>
      </c>
      <c r="Z1930" s="107" t="n">
        <f aca="false">IF(EXACT(O1930;Y1930);Q1930;0)</f>
        <v>0</v>
      </c>
      <c r="AA1930" s="107" t="n">
        <f aca="false">IF(Z1930=0;Q1930;0)</f>
        <v>0</v>
      </c>
      <c r="AB1930" s="108" t="n">
        <f aca="false">IF(U1930=0;"";L1930/U1930-1)</f>
        <v>0.604166666666667</v>
      </c>
      <c r="AC1930" s="108" t="n">
        <f aca="false">IF(W1930=0;"";L1930/W1930-1)</f>
        <v>0.604166666666667</v>
      </c>
    </row>
    <row collapsed="false" customFormat="false" customHeight="true" hidden="false" ht="50.1" outlineLevel="0" r="1931">
      <c r="A1931" s="88"/>
      <c r="B1931" s="88"/>
      <c r="C1931" s="89"/>
      <c r="D1931" s="89"/>
      <c r="E1931" s="90"/>
      <c r="F1931" s="91"/>
      <c r="G1931" s="92"/>
      <c r="H1931" s="93"/>
      <c r="I1931" s="94"/>
      <c r="J1931" s="95"/>
      <c r="K1931" s="96"/>
      <c r="L1931" s="97"/>
      <c r="M1931" s="98"/>
      <c r="N1931" s="99"/>
      <c r="O1931" s="100"/>
      <c r="P1931" s="101"/>
      <c r="Q1931" s="97" t="n">
        <f aca="false">P1931*M1931</f>
        <v>0</v>
      </c>
      <c r="R1931" s="102"/>
      <c r="S1931" s="103"/>
      <c r="T1931" s="109"/>
      <c r="U1931" s="105" t="e">
        <f aca="false">IF(EXACT(O1931,Y1931),M1931,M1931*(1-'Расчет ПРЕДЗАКАЗ'!$D$10))</f>
        <v>#NAME?</v>
      </c>
      <c r="V1931" s="105" t="e">
        <f aca="false">P1931*U1931</f>
        <v>#NAME?</v>
      </c>
      <c r="W1931" s="105" t="e">
        <f aca="false">IF(EXACT(O1931,Y1931),M1931,M1931*(1-'Расчет Прайс'!$D$10))</f>
        <v>#NAME?</v>
      </c>
      <c r="X1931" s="105" t="e">
        <f aca="false">P1931*W1931</f>
        <v>#NAME?</v>
      </c>
      <c r="Y1931" s="106" t="s">
        <v>101</v>
      </c>
      <c r="Z1931" s="107" t="n">
        <f aca="false">IF(EXACT(O1931;Y1931);Q1931;0)</f>
        <v>0</v>
      </c>
      <c r="AA1931" s="107" t="n">
        <f aca="false">IF(Z1931=0;Q1931;0)</f>
        <v>0</v>
      </c>
      <c r="AB1931" s="108" t="e">
        <f aca="false">IF(U1931=0;"";L1931/U1931-1)</f>
        <v>#NAME?</v>
      </c>
      <c r="AC1931" s="108" t="e">
        <f aca="false">IF(W1931=0;"";L1931/W1931-1)</f>
        <v>#NAME?</v>
      </c>
    </row>
    <row collapsed="false" customFormat="false" customHeight="true" hidden="false" ht="50.1" outlineLevel="0" r="1932">
      <c r="A1932" s="88"/>
      <c r="B1932" s="88"/>
      <c r="C1932" s="89"/>
      <c r="D1932" s="89"/>
      <c r="E1932" s="90"/>
      <c r="F1932" s="91"/>
      <c r="G1932" s="92"/>
      <c r="H1932" s="93"/>
      <c r="I1932" s="94"/>
      <c r="J1932" s="95"/>
      <c r="K1932" s="96"/>
      <c r="L1932" s="97"/>
      <c r="M1932" s="98"/>
      <c r="N1932" s="99"/>
      <c r="O1932" s="100"/>
      <c r="P1932" s="101"/>
      <c r="Q1932" s="97" t="n">
        <f aca="false">P1932*M1932</f>
        <v>0</v>
      </c>
      <c r="R1932" s="102"/>
      <c r="S1932" s="103"/>
      <c r="T1932" s="109"/>
      <c r="U1932" s="105" t="e">
        <f aca="false">IF(EXACT(O1932,Y1932),M1932,M1932*(1-'Расчет ПРЕДЗАКАЗ'!$D$10))</f>
        <v>#NAME?</v>
      </c>
      <c r="V1932" s="105" t="e">
        <f aca="false">P1932*U1932</f>
        <v>#NAME?</v>
      </c>
      <c r="W1932" s="105" t="e">
        <f aca="false">IF(EXACT(O1932,Y1932),M1932,M1932*(1-'Расчет Прайс'!$D$10))</f>
        <v>#NAME?</v>
      </c>
      <c r="X1932" s="105" t="e">
        <f aca="false">P1932*W1932</f>
        <v>#NAME?</v>
      </c>
      <c r="Y1932" s="106" t="s">
        <v>101</v>
      </c>
      <c r="Z1932" s="107" t="n">
        <f aca="false">IF(EXACT(O1932;Y1932);Q1932;0)</f>
        <v>0</v>
      </c>
      <c r="AA1932" s="107" t="n">
        <f aca="false">IF(Z1932=0;Q1932;0)</f>
        <v>0</v>
      </c>
      <c r="AB1932" s="108" t="e">
        <f aca="false">IF(U1932=0;"";L1932/U1932-1)</f>
        <v>#NAME?</v>
      </c>
      <c r="AC1932" s="108" t="e">
        <f aca="false">IF(W1932=0;"";L1932/W1932-1)</f>
        <v>#NAME?</v>
      </c>
    </row>
    <row collapsed="false" customFormat="false" customHeight="true" hidden="false" ht="50.1" outlineLevel="0" r="1933">
      <c r="A1933" s="88"/>
      <c r="B1933" s="88"/>
      <c r="C1933" s="89"/>
      <c r="D1933" s="89"/>
      <c r="E1933" s="90"/>
      <c r="F1933" s="91"/>
      <c r="G1933" s="92"/>
      <c r="H1933" s="93"/>
      <c r="I1933" s="94"/>
      <c r="J1933" s="95"/>
      <c r="K1933" s="96"/>
      <c r="L1933" s="97"/>
      <c r="M1933" s="98"/>
      <c r="N1933" s="99"/>
      <c r="O1933" s="100"/>
      <c r="P1933" s="101"/>
      <c r="Q1933" s="97" t="n">
        <f aca="false">P1933*M1933</f>
        <v>0</v>
      </c>
      <c r="R1933" s="102"/>
      <c r="S1933" s="103"/>
      <c r="T1933" s="109"/>
      <c r="U1933" s="105" t="e">
        <f aca="false">IF(EXACT(O1933,Y1933),M1933,M1933*(1-'Расчет ПРЕДЗАКАЗ'!$D$10))</f>
        <v>#NAME?</v>
      </c>
      <c r="V1933" s="105" t="e">
        <f aca="false">P1933*U1933</f>
        <v>#NAME?</v>
      </c>
      <c r="W1933" s="105" t="e">
        <f aca="false">IF(EXACT(O1933,Y1933),M1933,M1933*(1-'Расчет Прайс'!$D$10))</f>
        <v>#NAME?</v>
      </c>
      <c r="X1933" s="105" t="e">
        <f aca="false">P1933*W1933</f>
        <v>#NAME?</v>
      </c>
      <c r="Y1933" s="106" t="s">
        <v>101</v>
      </c>
      <c r="Z1933" s="107" t="n">
        <f aca="false">IF(EXACT(O1933;Y1933);Q1933;0)</f>
        <v>0</v>
      </c>
      <c r="AA1933" s="107" t="n">
        <f aca="false">IF(Z1933=0;Q1933;0)</f>
        <v>0</v>
      </c>
      <c r="AB1933" s="108" t="e">
        <f aca="false">IF(U1933=0;"";L1933/U1933-1)</f>
        <v>#NAME?</v>
      </c>
      <c r="AC1933" s="108" t="e">
        <f aca="false">IF(W1933=0;"";L1933/W1933-1)</f>
        <v>#NAME?</v>
      </c>
    </row>
    <row collapsed="false" customFormat="false" customHeight="true" hidden="false" ht="50.1" outlineLevel="0" r="1934">
      <c r="A1934" s="88"/>
      <c r="B1934" s="88"/>
      <c r="C1934" s="89"/>
      <c r="D1934" s="89"/>
      <c r="E1934" s="90"/>
      <c r="F1934" s="91"/>
      <c r="G1934" s="92"/>
      <c r="H1934" s="93"/>
      <c r="I1934" s="94"/>
      <c r="J1934" s="95"/>
      <c r="K1934" s="96"/>
      <c r="L1934" s="97"/>
      <c r="M1934" s="98"/>
      <c r="N1934" s="99"/>
      <c r="O1934" s="100"/>
      <c r="P1934" s="101"/>
      <c r="Q1934" s="97" t="n">
        <f aca="false">P1934*M1934</f>
        <v>0</v>
      </c>
      <c r="R1934" s="102"/>
      <c r="S1934" s="103"/>
      <c r="T1934" s="109"/>
      <c r="U1934" s="105" t="e">
        <f aca="false">IF(EXACT(O1934,Y1934),M1934,M1934*(1-'Расчет ПРЕДЗАКАЗ'!$D$10))</f>
        <v>#NAME?</v>
      </c>
      <c r="V1934" s="105" t="e">
        <f aca="false">P1934*U1934</f>
        <v>#NAME?</v>
      </c>
      <c r="W1934" s="105" t="e">
        <f aca="false">IF(EXACT(O1934,Y1934),M1934,M1934*(1-'Расчет Прайс'!$D$10))</f>
        <v>#NAME?</v>
      </c>
      <c r="X1934" s="105" t="e">
        <f aca="false">P1934*W1934</f>
        <v>#NAME?</v>
      </c>
      <c r="Y1934" s="106" t="s">
        <v>101</v>
      </c>
      <c r="Z1934" s="107" t="n">
        <f aca="false">IF(EXACT(O1934;Y1934);Q1934;0)</f>
        <v>0</v>
      </c>
      <c r="AA1934" s="107" t="n">
        <f aca="false">IF(Z1934=0;Q1934;0)</f>
        <v>0</v>
      </c>
      <c r="AB1934" s="108" t="e">
        <f aca="false">IF(U1934=0;"";L1934/U1934-1)</f>
        <v>#NAME?</v>
      </c>
      <c r="AC1934" s="108" t="e">
        <f aca="false">IF(W1934=0;"";L1934/W1934-1)</f>
        <v>#NAME?</v>
      </c>
    </row>
    <row collapsed="false" customFormat="false" customHeight="true" hidden="false" ht="50.1" outlineLevel="0" r="1935">
      <c r="A1935" s="88"/>
      <c r="B1935" s="88"/>
      <c r="C1935" s="89"/>
      <c r="D1935" s="89"/>
      <c r="E1935" s="90"/>
      <c r="F1935" s="91"/>
      <c r="G1935" s="92"/>
      <c r="H1935" s="93"/>
      <c r="I1935" s="94"/>
      <c r="J1935" s="95"/>
      <c r="K1935" s="96"/>
      <c r="L1935" s="97"/>
      <c r="M1935" s="98"/>
      <c r="N1935" s="99"/>
      <c r="O1935" s="100"/>
      <c r="P1935" s="101"/>
      <c r="Q1935" s="97" t="n">
        <f aca="false">P1935*M1935</f>
        <v>0</v>
      </c>
      <c r="R1935" s="102"/>
      <c r="S1935" s="103"/>
      <c r="T1935" s="109"/>
      <c r="U1935" s="105" t="e">
        <f aca="false">IF(EXACT(O1935,Y1935),M1935,M1935*(1-'Расчет ПРЕДЗАКАЗ'!$D$10))</f>
        <v>#NAME?</v>
      </c>
      <c r="V1935" s="105" t="e">
        <f aca="false">P1935*U1935</f>
        <v>#NAME?</v>
      </c>
      <c r="W1935" s="105" t="e">
        <f aca="false">IF(EXACT(O1935,Y1935),M1935,M1935*(1-'Расчет Прайс'!$D$10))</f>
        <v>#NAME?</v>
      </c>
      <c r="X1935" s="105" t="e">
        <f aca="false">P1935*W1935</f>
        <v>#NAME?</v>
      </c>
      <c r="Y1935" s="106" t="s">
        <v>101</v>
      </c>
      <c r="Z1935" s="107" t="n">
        <f aca="false">IF(EXACT(O1935;Y1935);Q1935;0)</f>
        <v>0</v>
      </c>
      <c r="AA1935" s="107" t="n">
        <f aca="false">IF(Z1935=0;Q1935;0)</f>
        <v>0</v>
      </c>
      <c r="AB1935" s="108" t="e">
        <f aca="false">IF(U1935=0;"";L1935/U1935-1)</f>
        <v>#NAME?</v>
      </c>
      <c r="AC1935" s="108" t="e">
        <f aca="false">IF(W1935=0;"";L1935/W1935-1)</f>
        <v>#NAME?</v>
      </c>
    </row>
    <row collapsed="false" customFormat="false" customHeight="true" hidden="false" ht="50.1" outlineLevel="0" r="1936">
      <c r="A1936" s="88"/>
      <c r="B1936" s="88"/>
      <c r="C1936" s="89"/>
      <c r="D1936" s="89"/>
      <c r="E1936" s="90"/>
      <c r="F1936" s="91"/>
      <c r="G1936" s="92"/>
      <c r="H1936" s="93"/>
      <c r="I1936" s="94"/>
      <c r="J1936" s="95"/>
      <c r="K1936" s="96"/>
      <c r="L1936" s="97"/>
      <c r="M1936" s="98"/>
      <c r="N1936" s="99"/>
      <c r="O1936" s="100"/>
      <c r="P1936" s="101"/>
      <c r="Q1936" s="97" t="n">
        <f aca="false">P1936*M1936</f>
        <v>0</v>
      </c>
      <c r="R1936" s="102"/>
      <c r="S1936" s="103"/>
      <c r="T1936" s="109"/>
      <c r="U1936" s="105" t="e">
        <f aca="false">IF(EXACT(O1936,Y1936),M1936,M1936*(1-'Расчет ПРЕДЗАКАЗ'!$D$10))</f>
        <v>#NAME?</v>
      </c>
      <c r="V1936" s="105" t="e">
        <f aca="false">P1936*U1936</f>
        <v>#NAME?</v>
      </c>
      <c r="W1936" s="105" t="e">
        <f aca="false">IF(EXACT(O1936,Y1936),M1936,M1936*(1-'Расчет Прайс'!$D$10))</f>
        <v>#NAME?</v>
      </c>
      <c r="X1936" s="105" t="e">
        <f aca="false">P1936*W1936</f>
        <v>#NAME?</v>
      </c>
      <c r="Y1936" s="106" t="s">
        <v>101</v>
      </c>
      <c r="Z1936" s="107" t="n">
        <f aca="false">IF(EXACT(O1936;Y1936);Q1936;0)</f>
        <v>0</v>
      </c>
      <c r="AA1936" s="107" t="n">
        <f aca="false">IF(Z1936=0;Q1936;0)</f>
        <v>0</v>
      </c>
      <c r="AB1936" s="108" t="e">
        <f aca="false">IF(U1936=0;"";L1936/U1936-1)</f>
        <v>#NAME?</v>
      </c>
      <c r="AC1936" s="108" t="e">
        <f aca="false">IF(W1936=0;"";L1936/W1936-1)</f>
        <v>#NAME?</v>
      </c>
    </row>
    <row collapsed="false" customFormat="false" customHeight="true" hidden="false" ht="50.1" outlineLevel="0" r="1937">
      <c r="A1937" s="88"/>
      <c r="B1937" s="88"/>
      <c r="C1937" s="89"/>
      <c r="D1937" s="89"/>
      <c r="E1937" s="90"/>
      <c r="F1937" s="91"/>
      <c r="G1937" s="92"/>
      <c r="H1937" s="93"/>
      <c r="I1937" s="94"/>
      <c r="J1937" s="95"/>
      <c r="K1937" s="96"/>
      <c r="L1937" s="97"/>
      <c r="M1937" s="98"/>
      <c r="N1937" s="112"/>
      <c r="O1937" s="100"/>
      <c r="P1937" s="101"/>
      <c r="Q1937" s="97" t="n">
        <f aca="false">P1937*M1937</f>
        <v>0</v>
      </c>
      <c r="R1937" s="110"/>
      <c r="S1937" s="103"/>
      <c r="T1937" s="111"/>
      <c r="U1937" s="105" t="e">
        <f aca="false">IF(EXACT(O1937,Y1937),M1937,M1937*(1-'Расчет ПРЕДЗАКАЗ'!$D$10))</f>
        <v>#NAME?</v>
      </c>
      <c r="V1937" s="105" t="e">
        <f aca="false">P1937*U1937</f>
        <v>#NAME?</v>
      </c>
      <c r="W1937" s="105" t="e">
        <f aca="false">IF(EXACT(O1937,Y1937),M1937,M1937*(1-'Расчет Прайс'!$D$10))</f>
        <v>#NAME?</v>
      </c>
      <c r="X1937" s="105" t="e">
        <f aca="false">P1937*W1937</f>
        <v>#NAME?</v>
      </c>
      <c r="Y1937" s="106" t="s">
        <v>101</v>
      </c>
      <c r="Z1937" s="107" t="n">
        <f aca="false">IF(EXACT(O1937;Y1937);Q1937;0)</f>
        <v>0</v>
      </c>
      <c r="AA1937" s="107" t="n">
        <f aca="false">IF(Z1937=0;Q1937;0)</f>
        <v>0</v>
      </c>
      <c r="AB1937" s="108" t="e">
        <f aca="false">IF(U1937=0;"";L1937/U1937-1)</f>
        <v>#NAME?</v>
      </c>
      <c r="AC1937" s="108" t="e">
        <f aca="false">IF(W1937=0;"";L1937/W1937-1)</f>
        <v>#NAME?</v>
      </c>
    </row>
    <row collapsed="false" customFormat="false" customHeight="true" hidden="false" ht="50.1" outlineLevel="0" r="1938">
      <c r="A1938" s="88"/>
      <c r="B1938" s="88"/>
      <c r="C1938" s="89"/>
      <c r="D1938" s="89"/>
      <c r="E1938" s="90"/>
      <c r="F1938" s="91"/>
      <c r="G1938" s="92"/>
      <c r="H1938" s="93"/>
      <c r="I1938" s="94"/>
      <c r="J1938" s="95"/>
      <c r="K1938" s="96"/>
      <c r="L1938" s="97"/>
      <c r="M1938" s="98"/>
      <c r="N1938" s="112"/>
      <c r="O1938" s="100"/>
      <c r="P1938" s="101"/>
      <c r="Q1938" s="97" t="n">
        <f aca="false">P1938*M1938</f>
        <v>0</v>
      </c>
      <c r="R1938" s="110"/>
      <c r="S1938" s="103"/>
      <c r="T1938" s="111"/>
      <c r="U1938" s="105" t="e">
        <f aca="false">IF(EXACT(O1938,Y1938),M1938,M1938*(1-'Расчет ПРЕДЗАКАЗ'!$D$10))</f>
        <v>#NAME?</v>
      </c>
      <c r="V1938" s="105" t="e">
        <f aca="false">P1938*U1938</f>
        <v>#NAME?</v>
      </c>
      <c r="W1938" s="105" t="e">
        <f aca="false">IF(EXACT(O1938,Y1938),M1938,M1938*(1-'Расчет Прайс'!$D$10))</f>
        <v>#NAME?</v>
      </c>
      <c r="X1938" s="105" t="e">
        <f aca="false">P1938*W1938</f>
        <v>#NAME?</v>
      </c>
      <c r="Y1938" s="106" t="s">
        <v>101</v>
      </c>
      <c r="Z1938" s="107" t="n">
        <f aca="false">IF(EXACT(O1938;Y1938);Q1938;0)</f>
        <v>0</v>
      </c>
      <c r="AA1938" s="107" t="n">
        <f aca="false">IF(Z1938=0;Q1938;0)</f>
        <v>0</v>
      </c>
      <c r="AB1938" s="108" t="e">
        <f aca="false">IF(U1938=0;"";L1938/U1938-1)</f>
        <v>#NAME?</v>
      </c>
      <c r="AC1938" s="108" t="e">
        <f aca="false">IF(W1938=0;"";L1938/W1938-1)</f>
        <v>#NAME?</v>
      </c>
    </row>
    <row collapsed="false" customFormat="false" customHeight="true" hidden="false" ht="50.1" outlineLevel="0" r="1939">
      <c r="A1939" s="88"/>
      <c r="B1939" s="88"/>
      <c r="C1939" s="89"/>
      <c r="D1939" s="89"/>
      <c r="E1939" s="90"/>
      <c r="F1939" s="91"/>
      <c r="G1939" s="92"/>
      <c r="H1939" s="93"/>
      <c r="I1939" s="94"/>
      <c r="J1939" s="95"/>
      <c r="K1939" s="96"/>
      <c r="L1939" s="97"/>
      <c r="M1939" s="98"/>
      <c r="N1939" s="110"/>
      <c r="O1939" s="100"/>
      <c r="P1939" s="101"/>
      <c r="Q1939" s="97" t="n">
        <f aca="false">P1939*M1939</f>
        <v>0</v>
      </c>
      <c r="R1939" s="110"/>
      <c r="S1939" s="103"/>
      <c r="T1939" s="111"/>
      <c r="U1939" s="105" t="e">
        <f aca="false">IF(EXACT(O1939,Y1939),M1939,M1939*(1-'Расчет ПРЕДЗАКАЗ'!$D$10))</f>
        <v>#NAME?</v>
      </c>
      <c r="V1939" s="105" t="e">
        <f aca="false">P1939*U1939</f>
        <v>#NAME?</v>
      </c>
      <c r="W1939" s="105" t="e">
        <f aca="false">IF(EXACT(O1939,Y1939),M1939,M1939*(1-'Расчет Прайс'!$D$10))</f>
        <v>#NAME?</v>
      </c>
      <c r="X1939" s="105" t="e">
        <f aca="false">P1939*W1939</f>
        <v>#NAME?</v>
      </c>
      <c r="Y1939" s="106" t="s">
        <v>101</v>
      </c>
      <c r="Z1939" s="107" t="n">
        <f aca="false">IF(EXACT(O1939;Y1939);Q1939;0)</f>
        <v>0</v>
      </c>
      <c r="AA1939" s="107" t="n">
        <f aca="false">IF(Z1939=0;Q1939;0)</f>
        <v>0</v>
      </c>
      <c r="AB1939" s="108" t="e">
        <f aca="false">IF(U1939=0;"";L1939/U1939-1)</f>
        <v>#NAME?</v>
      </c>
      <c r="AC1939" s="108" t="e">
        <f aca="false">IF(W1939=0;"";L1939/W1939-1)</f>
        <v>#NAME?</v>
      </c>
    </row>
    <row collapsed="false" customFormat="false" customHeight="true" hidden="false" ht="50.1" outlineLevel="0" r="1940">
      <c r="A1940" s="88"/>
      <c r="B1940" s="88"/>
      <c r="C1940" s="89"/>
      <c r="D1940" s="89"/>
      <c r="E1940" s="90"/>
      <c r="F1940" s="91"/>
      <c r="G1940" s="92"/>
      <c r="H1940" s="93"/>
      <c r="I1940" s="94"/>
      <c r="J1940" s="95"/>
      <c r="K1940" s="96"/>
      <c r="L1940" s="97"/>
      <c r="M1940" s="98"/>
      <c r="N1940" s="110"/>
      <c r="O1940" s="100"/>
      <c r="P1940" s="101"/>
      <c r="Q1940" s="97" t="n">
        <f aca="false">P1940*M1940</f>
        <v>0</v>
      </c>
      <c r="R1940" s="110"/>
      <c r="S1940" s="103"/>
      <c r="T1940" s="111"/>
      <c r="U1940" s="105" t="e">
        <f aca="false">IF(EXACT(O1940,Y1940),M1940,M1940*(1-'Расчет ПРЕДЗАКАЗ'!$D$10))</f>
        <v>#NAME?</v>
      </c>
      <c r="V1940" s="105" t="e">
        <f aca="false">P1940*U1940</f>
        <v>#NAME?</v>
      </c>
      <c r="W1940" s="105" t="e">
        <f aca="false">IF(EXACT(O1940,Y1940),M1940,M1940*(1-'Расчет Прайс'!$D$10))</f>
        <v>#NAME?</v>
      </c>
      <c r="X1940" s="105" t="e">
        <f aca="false">P1940*W1940</f>
        <v>#NAME?</v>
      </c>
      <c r="Y1940" s="106" t="s">
        <v>101</v>
      </c>
      <c r="Z1940" s="107" t="n">
        <f aca="false">IF(EXACT(O1940;Y1940);Q1940;0)</f>
        <v>0</v>
      </c>
      <c r="AA1940" s="107" t="n">
        <f aca="false">IF(Z1940=0;Q1940;0)</f>
        <v>0</v>
      </c>
      <c r="AB1940" s="108" t="e">
        <f aca="false">IF(U1940=0;"";L1940/U1940-1)</f>
        <v>#NAME?</v>
      </c>
      <c r="AC1940" s="108" t="e">
        <f aca="false">IF(W1940=0;"";L1940/W1940-1)</f>
        <v>#NAME?</v>
      </c>
    </row>
    <row collapsed="false" customFormat="false" customHeight="true" hidden="false" ht="50.1" outlineLevel="0" r="1941">
      <c r="A1941" s="88"/>
      <c r="B1941" s="88"/>
      <c r="C1941" s="89"/>
      <c r="D1941" s="89"/>
      <c r="E1941" s="90"/>
      <c r="F1941" s="91"/>
      <c r="G1941" s="92"/>
      <c r="H1941" s="93"/>
      <c r="I1941" s="94"/>
      <c r="J1941" s="95"/>
      <c r="K1941" s="96"/>
      <c r="L1941" s="97"/>
      <c r="M1941" s="98"/>
      <c r="N1941" s="110"/>
      <c r="O1941" s="100"/>
      <c r="P1941" s="101"/>
      <c r="Q1941" s="97" t="n">
        <f aca="false">P1941*M1941</f>
        <v>0</v>
      </c>
      <c r="R1941" s="110"/>
      <c r="S1941" s="103"/>
      <c r="T1941" s="111"/>
      <c r="U1941" s="105" t="e">
        <f aca="false">IF(EXACT(O1941,Y1941),M1941,M1941*(1-'Расчет ПРЕДЗАКАЗ'!$D$10))</f>
        <v>#NAME?</v>
      </c>
      <c r="V1941" s="105" t="e">
        <f aca="false">P1941*U1941</f>
        <v>#NAME?</v>
      </c>
      <c r="W1941" s="105" t="e">
        <f aca="false">IF(EXACT(O1941,Y1941),M1941,M1941*(1-'Расчет Прайс'!$D$10))</f>
        <v>#NAME?</v>
      </c>
      <c r="X1941" s="105" t="e">
        <f aca="false">P1941*W1941</f>
        <v>#NAME?</v>
      </c>
      <c r="Y1941" s="106" t="s">
        <v>101</v>
      </c>
      <c r="Z1941" s="107" t="n">
        <f aca="false">IF(EXACT(O1941;Y1941);Q1941;0)</f>
        <v>0</v>
      </c>
      <c r="AA1941" s="107" t="n">
        <f aca="false">IF(Z1941=0;Q1941;0)</f>
        <v>0</v>
      </c>
      <c r="AB1941" s="108" t="e">
        <f aca="false">IF(U1941=0;"";L1941/U1941-1)</f>
        <v>#NAME?</v>
      </c>
      <c r="AC1941" s="108" t="e">
        <f aca="false">IF(W1941=0;"";L1941/W1941-1)</f>
        <v>#NAME?</v>
      </c>
    </row>
    <row collapsed="false" customFormat="false" customHeight="true" hidden="false" ht="50.1" outlineLevel="0" r="1942">
      <c r="A1942" s="88"/>
      <c r="B1942" s="88"/>
      <c r="C1942" s="89"/>
      <c r="D1942" s="89"/>
      <c r="E1942" s="90"/>
      <c r="F1942" s="91"/>
      <c r="G1942" s="92"/>
      <c r="H1942" s="93"/>
      <c r="I1942" s="94"/>
      <c r="J1942" s="95"/>
      <c r="K1942" s="96"/>
      <c r="L1942" s="97"/>
      <c r="M1942" s="98"/>
      <c r="N1942" s="110"/>
      <c r="O1942" s="100"/>
      <c r="P1942" s="101"/>
      <c r="Q1942" s="97" t="n">
        <f aca="false">P1942*M1942</f>
        <v>0</v>
      </c>
      <c r="R1942" s="110"/>
      <c r="S1942" s="103"/>
      <c r="T1942" s="111"/>
      <c r="U1942" s="105" t="e">
        <f aca="false">IF(EXACT(O1942,Y1942),M1942,M1942*(1-'Расчет ПРЕДЗАКАЗ'!$D$10))</f>
        <v>#NAME?</v>
      </c>
      <c r="V1942" s="105" t="e">
        <f aca="false">P1942*U1942</f>
        <v>#NAME?</v>
      </c>
      <c r="W1942" s="105" t="e">
        <f aca="false">IF(EXACT(O1942,Y1942),M1942,M1942*(1-'Расчет Прайс'!$D$10))</f>
        <v>#NAME?</v>
      </c>
      <c r="X1942" s="105" t="e">
        <f aca="false">P1942*W1942</f>
        <v>#NAME?</v>
      </c>
      <c r="Y1942" s="106" t="s">
        <v>101</v>
      </c>
      <c r="Z1942" s="107" t="n">
        <f aca="false">IF(EXACT(O1942;Y1942);Q1942;0)</f>
        <v>0</v>
      </c>
      <c r="AA1942" s="107" t="n">
        <f aca="false">IF(Z1942=0;Q1942;0)</f>
        <v>0</v>
      </c>
      <c r="AB1942" s="108" t="e">
        <f aca="false">IF(U1942=0;"";L1942/U1942-1)</f>
        <v>#NAME?</v>
      </c>
      <c r="AC1942" s="108" t="e">
        <f aca="false">IF(W1942=0;"";L1942/W1942-1)</f>
        <v>#NAME?</v>
      </c>
    </row>
    <row collapsed="false" customFormat="false" customHeight="true" hidden="false" ht="11.25" outlineLevel="0" r="1943"/>
    <row collapsed="false" customFormat="false" customHeight="true" hidden="false" ht="50.1" outlineLevel="0" r="1944">
      <c r="A1944" s="88" t="n">
        <v>284</v>
      </c>
      <c r="B1944" s="88" t="s">
        <v>1104</v>
      </c>
      <c r="C1944" s="89" t="s">
        <v>1105</v>
      </c>
      <c r="D1944" s="89" t="s">
        <v>93</v>
      </c>
      <c r="E1944" s="90" t="s">
        <v>93</v>
      </c>
      <c r="F1944" s="91" t="s">
        <v>1034</v>
      </c>
      <c r="G1944" s="92" t="s">
        <v>133</v>
      </c>
      <c r="H1944" s="93" t="s">
        <v>1089</v>
      </c>
      <c r="I1944" s="94" t="s">
        <v>1050</v>
      </c>
      <c r="J1944" s="95" t="s">
        <v>98</v>
      </c>
      <c r="K1944" s="96" t="s">
        <v>947</v>
      </c>
      <c r="L1944" s="97" t="n">
        <v>830</v>
      </c>
      <c r="M1944" s="98" t="n">
        <v>518</v>
      </c>
      <c r="N1944" s="99" t="s">
        <v>1106</v>
      </c>
      <c r="O1944" s="100" t="s">
        <v>101</v>
      </c>
      <c r="P1944" s="101"/>
      <c r="Q1944" s="97" t="n">
        <f aca="false">P1944*M1944</f>
        <v>0</v>
      </c>
      <c r="R1944" s="102"/>
      <c r="S1944" s="103" t="n">
        <v>9</v>
      </c>
      <c r="T1944" s="104"/>
      <c r="U1944" s="105" t="n">
        <f aca="false">IF(EXACT(O1944,Y1944),M1944,M1944*(1-'Расчет ПРЕДЗАКАЗ'!$D$10))</f>
        <v>518</v>
      </c>
      <c r="V1944" s="105" t="n">
        <f aca="false">P1944*U1944</f>
        <v>0</v>
      </c>
      <c r="W1944" s="105" t="n">
        <f aca="false">IF(EXACT(O1944,Y1944),M1944,M1944*(1-'Расчет Прайс'!$D$10))</f>
        <v>518</v>
      </c>
      <c r="X1944" s="105" t="n">
        <f aca="false">P1944*W1944</f>
        <v>0</v>
      </c>
      <c r="Y1944" s="106" t="s">
        <v>101</v>
      </c>
      <c r="Z1944" s="107" t="n">
        <f aca="false">IF(EXACT(O1944;Y1944);Q1944;0)</f>
        <v>0</v>
      </c>
      <c r="AA1944" s="107" t="n">
        <f aca="false">IF(Z1944=0;Q1944;0)</f>
        <v>0</v>
      </c>
      <c r="AB1944" s="108" t="n">
        <f aca="false">IF(U1944=0,"",L1944/U1944-1)</f>
        <v>0.602316602316602</v>
      </c>
      <c r="AC1944" s="108" t="n">
        <f aca="false">IF(W1944=0,"",L1944/W1944-1)</f>
        <v>0.602316602316602</v>
      </c>
    </row>
    <row collapsed="false" customFormat="false" customHeight="true" hidden="false" ht="50.1" outlineLevel="0" r="1945">
      <c r="A1945" s="88"/>
      <c r="B1945" s="88"/>
      <c r="C1945" s="89"/>
      <c r="D1945" s="89"/>
      <c r="E1945" s="90"/>
      <c r="F1945" s="91"/>
      <c r="G1945" s="92"/>
      <c r="H1945" s="93"/>
      <c r="I1945" s="94"/>
      <c r="J1945" s="95"/>
      <c r="K1945" s="96" t="s">
        <v>1037</v>
      </c>
      <c r="L1945" s="97" t="n">
        <v>830</v>
      </c>
      <c r="M1945" s="98" t="n">
        <v>518</v>
      </c>
      <c r="N1945" s="99" t="s">
        <v>1107</v>
      </c>
      <c r="O1945" s="100" t="s">
        <v>101</v>
      </c>
      <c r="P1945" s="101"/>
      <c r="Q1945" s="97" t="n">
        <f aca="false">P1945*M1945</f>
        <v>0</v>
      </c>
      <c r="R1945" s="102"/>
      <c r="S1945" s="103" t="n">
        <v>1</v>
      </c>
      <c r="T1945" s="109"/>
      <c r="U1945" s="105" t="n">
        <f aca="false">IF(EXACT(O1945,Y1945),M1945,M1945*(1-'Расчет ПРЕДЗАКАЗ'!$D$10))</f>
        <v>518</v>
      </c>
      <c r="V1945" s="105" t="n">
        <f aca="false">P1945*U1945</f>
        <v>0</v>
      </c>
      <c r="W1945" s="105" t="n">
        <f aca="false">IF(EXACT(O1945,Y1945),M1945,M1945*(1-'Расчет Прайс'!$D$10))</f>
        <v>518</v>
      </c>
      <c r="X1945" s="105" t="n">
        <f aca="false">P1945*W1945</f>
        <v>0</v>
      </c>
      <c r="Y1945" s="106" t="s">
        <v>101</v>
      </c>
      <c r="Z1945" s="107" t="n">
        <f aca="false">IF(EXACT(O1945;Y1945);Q1945;0)</f>
        <v>0</v>
      </c>
      <c r="AA1945" s="107" t="n">
        <f aca="false">IF(Z1945=0;Q1945;0)</f>
        <v>0</v>
      </c>
      <c r="AB1945" s="108" t="n">
        <f aca="false">IF(U1945=0;"";L1945/U1945-1)</f>
        <v>0.602316602316602</v>
      </c>
      <c r="AC1945" s="108" t="n">
        <f aca="false">IF(W1945=0;"";L1945/W1945-1)</f>
        <v>0.602316602316602</v>
      </c>
    </row>
    <row collapsed="false" customFormat="false" customHeight="true" hidden="false" ht="50.1" outlineLevel="0" r="1946">
      <c r="A1946" s="88"/>
      <c r="B1946" s="88"/>
      <c r="C1946" s="89"/>
      <c r="D1946" s="89"/>
      <c r="E1946" s="90"/>
      <c r="F1946" s="91"/>
      <c r="G1946" s="92"/>
      <c r="H1946" s="93"/>
      <c r="I1946" s="94"/>
      <c r="J1946" s="95"/>
      <c r="K1946" s="96" t="s">
        <v>1039</v>
      </c>
      <c r="L1946" s="97" t="n">
        <v>830</v>
      </c>
      <c r="M1946" s="98" t="n">
        <v>518</v>
      </c>
      <c r="N1946" s="99" t="s">
        <v>1108</v>
      </c>
      <c r="O1946" s="100" t="s">
        <v>101</v>
      </c>
      <c r="P1946" s="101"/>
      <c r="Q1946" s="97" t="n">
        <f aca="false">P1946*M1946</f>
        <v>0</v>
      </c>
      <c r="R1946" s="102"/>
      <c r="S1946" s="103" t="n">
        <v>13</v>
      </c>
      <c r="T1946" s="109"/>
      <c r="U1946" s="105" t="n">
        <f aca="false">IF(EXACT(O1946,Y1946),M1946,M1946*(1-'Расчет ПРЕДЗАКАЗ'!$D$10))</f>
        <v>518</v>
      </c>
      <c r="V1946" s="105" t="n">
        <f aca="false">P1946*U1946</f>
        <v>0</v>
      </c>
      <c r="W1946" s="105" t="n">
        <f aca="false">IF(EXACT(O1946,Y1946),M1946,M1946*(1-'Расчет Прайс'!$D$10))</f>
        <v>518</v>
      </c>
      <c r="X1946" s="105" t="n">
        <f aca="false">P1946*W1946</f>
        <v>0</v>
      </c>
      <c r="Y1946" s="106" t="s">
        <v>101</v>
      </c>
      <c r="Z1946" s="107" t="n">
        <f aca="false">IF(EXACT(O1946;Y1946);Q1946;0)</f>
        <v>0</v>
      </c>
      <c r="AA1946" s="107" t="n">
        <f aca="false">IF(Z1946=0;Q1946;0)</f>
        <v>0</v>
      </c>
      <c r="AB1946" s="108" t="n">
        <f aca="false">IF(U1946=0;"";L1946/U1946-1)</f>
        <v>0.602316602316602</v>
      </c>
      <c r="AC1946" s="108" t="n">
        <f aca="false">IF(W1946=0;"";L1946/W1946-1)</f>
        <v>0.602316602316602</v>
      </c>
    </row>
    <row collapsed="false" customFormat="false" customHeight="true" hidden="false" ht="50.1" outlineLevel="0" r="1947">
      <c r="A1947" s="88"/>
      <c r="B1947" s="88"/>
      <c r="C1947" s="89"/>
      <c r="D1947" s="89"/>
      <c r="E1947" s="90"/>
      <c r="F1947" s="91"/>
      <c r="G1947" s="92"/>
      <c r="H1947" s="93"/>
      <c r="I1947" s="94"/>
      <c r="J1947" s="95"/>
      <c r="K1947" s="96" t="s">
        <v>1109</v>
      </c>
      <c r="L1947" s="97" t="n">
        <v>830</v>
      </c>
      <c r="M1947" s="98" t="n">
        <v>518</v>
      </c>
      <c r="N1947" s="99" t="s">
        <v>1110</v>
      </c>
      <c r="O1947" s="100" t="s">
        <v>101</v>
      </c>
      <c r="P1947" s="101"/>
      <c r="Q1947" s="97" t="n">
        <f aca="false">P1947*M1947</f>
        <v>0</v>
      </c>
      <c r="R1947" s="102"/>
      <c r="S1947" s="103" t="n">
        <v>22</v>
      </c>
      <c r="T1947" s="109"/>
      <c r="U1947" s="105" t="n">
        <f aca="false">IF(EXACT(O1947,Y1947),M1947,M1947*(1-'Расчет ПРЕДЗАКАЗ'!$D$10))</f>
        <v>518</v>
      </c>
      <c r="V1947" s="105" t="n">
        <f aca="false">P1947*U1947</f>
        <v>0</v>
      </c>
      <c r="W1947" s="105" t="n">
        <f aca="false">IF(EXACT(O1947,Y1947),M1947,M1947*(1-'Расчет Прайс'!$D$10))</f>
        <v>518</v>
      </c>
      <c r="X1947" s="105" t="n">
        <f aca="false">P1947*W1947</f>
        <v>0</v>
      </c>
      <c r="Y1947" s="106" t="s">
        <v>101</v>
      </c>
      <c r="Z1947" s="107" t="n">
        <f aca="false">IF(EXACT(O1947;Y1947);Q1947;0)</f>
        <v>0</v>
      </c>
      <c r="AA1947" s="107" t="n">
        <f aca="false">IF(Z1947=0;Q1947;0)</f>
        <v>0</v>
      </c>
      <c r="AB1947" s="108" t="n">
        <f aca="false">IF(U1947=0;"";L1947/U1947-1)</f>
        <v>0.602316602316602</v>
      </c>
      <c r="AC1947" s="108" t="n">
        <f aca="false">IF(W1947=0;"";L1947/W1947-1)</f>
        <v>0.602316602316602</v>
      </c>
    </row>
    <row collapsed="false" customFormat="false" customHeight="true" hidden="false" ht="50.1" outlineLevel="0" r="1948">
      <c r="A1948" s="88"/>
      <c r="B1948" s="88"/>
      <c r="C1948" s="89"/>
      <c r="D1948" s="89"/>
      <c r="E1948" s="90"/>
      <c r="F1948" s="91"/>
      <c r="G1948" s="92"/>
      <c r="H1948" s="93"/>
      <c r="I1948" s="94"/>
      <c r="J1948" s="95"/>
      <c r="K1948" s="96"/>
      <c r="L1948" s="97"/>
      <c r="M1948" s="98"/>
      <c r="N1948" s="99"/>
      <c r="O1948" s="100"/>
      <c r="P1948" s="101"/>
      <c r="Q1948" s="97" t="n">
        <f aca="false">P1948*M1948</f>
        <v>0</v>
      </c>
      <c r="R1948" s="102"/>
      <c r="S1948" s="103"/>
      <c r="T1948" s="109"/>
      <c r="U1948" s="105" t="e">
        <f aca="false">IF(EXACT(O1948,Y1948),M1948,M1948*(1-'Расчет ПРЕДЗАКАЗ'!$D$10))</f>
        <v>#NAME?</v>
      </c>
      <c r="V1948" s="105" t="e">
        <f aca="false">P1948*U1948</f>
        <v>#NAME?</v>
      </c>
      <c r="W1948" s="105" t="e">
        <f aca="false">IF(EXACT(O1948,Y1948),M1948,M1948*(1-'Расчет Прайс'!$D$10))</f>
        <v>#NAME?</v>
      </c>
      <c r="X1948" s="105" t="e">
        <f aca="false">P1948*W1948</f>
        <v>#NAME?</v>
      </c>
      <c r="Y1948" s="106" t="s">
        <v>101</v>
      </c>
      <c r="Z1948" s="107" t="n">
        <f aca="false">IF(EXACT(O1948;Y1948);Q1948;0)</f>
        <v>0</v>
      </c>
      <c r="AA1948" s="107" t="n">
        <f aca="false">IF(Z1948=0;Q1948;0)</f>
        <v>0</v>
      </c>
      <c r="AB1948" s="108" t="e">
        <f aca="false">IF(U1948=0;"";L1948/U1948-1)</f>
        <v>#NAME?</v>
      </c>
      <c r="AC1948" s="108" t="e">
        <f aca="false">IF(W1948=0;"";L1948/W1948-1)</f>
        <v>#NAME?</v>
      </c>
    </row>
    <row collapsed="false" customFormat="false" customHeight="true" hidden="false" ht="50.1" outlineLevel="0" r="1949">
      <c r="A1949" s="88"/>
      <c r="B1949" s="88"/>
      <c r="C1949" s="89"/>
      <c r="D1949" s="89"/>
      <c r="E1949" s="90"/>
      <c r="F1949" s="91"/>
      <c r="G1949" s="92"/>
      <c r="H1949" s="93"/>
      <c r="I1949" s="94"/>
      <c r="J1949" s="95"/>
      <c r="K1949" s="96"/>
      <c r="L1949" s="97"/>
      <c r="M1949" s="98"/>
      <c r="N1949" s="99"/>
      <c r="O1949" s="100"/>
      <c r="P1949" s="101"/>
      <c r="Q1949" s="97" t="n">
        <f aca="false">P1949*M1949</f>
        <v>0</v>
      </c>
      <c r="R1949" s="102"/>
      <c r="S1949" s="103"/>
      <c r="T1949" s="109"/>
      <c r="U1949" s="105" t="e">
        <f aca="false">IF(EXACT(O1949,Y1949),M1949,M1949*(1-'Расчет ПРЕДЗАКАЗ'!$D$10))</f>
        <v>#NAME?</v>
      </c>
      <c r="V1949" s="105" t="e">
        <f aca="false">P1949*U1949</f>
        <v>#NAME?</v>
      </c>
      <c r="W1949" s="105" t="e">
        <f aca="false">IF(EXACT(O1949,Y1949),M1949,M1949*(1-'Расчет Прайс'!$D$10))</f>
        <v>#NAME?</v>
      </c>
      <c r="X1949" s="105" t="e">
        <f aca="false">P1949*W1949</f>
        <v>#NAME?</v>
      </c>
      <c r="Y1949" s="106" t="s">
        <v>101</v>
      </c>
      <c r="Z1949" s="107" t="n">
        <f aca="false">IF(EXACT(O1949;Y1949);Q1949;0)</f>
        <v>0</v>
      </c>
      <c r="AA1949" s="107" t="n">
        <f aca="false">IF(Z1949=0;Q1949;0)</f>
        <v>0</v>
      </c>
      <c r="AB1949" s="108" t="e">
        <f aca="false">IF(U1949=0;"";L1949/U1949-1)</f>
        <v>#NAME?</v>
      </c>
      <c r="AC1949" s="108" t="e">
        <f aca="false">IF(W1949=0;"";L1949/W1949-1)</f>
        <v>#NAME?</v>
      </c>
    </row>
    <row collapsed="false" customFormat="false" customHeight="true" hidden="false" ht="50.1" outlineLevel="0" r="1950">
      <c r="A1950" s="88"/>
      <c r="B1950" s="88"/>
      <c r="C1950" s="89"/>
      <c r="D1950" s="89"/>
      <c r="E1950" s="90"/>
      <c r="F1950" s="91"/>
      <c r="G1950" s="92"/>
      <c r="H1950" s="93"/>
      <c r="I1950" s="94"/>
      <c r="J1950" s="95"/>
      <c r="K1950" s="96"/>
      <c r="L1950" s="97"/>
      <c r="M1950" s="98"/>
      <c r="N1950" s="99"/>
      <c r="O1950" s="100"/>
      <c r="P1950" s="101"/>
      <c r="Q1950" s="97" t="n">
        <f aca="false">P1950*M1950</f>
        <v>0</v>
      </c>
      <c r="R1950" s="102"/>
      <c r="S1950" s="103"/>
      <c r="T1950" s="109"/>
      <c r="U1950" s="105" t="e">
        <f aca="false">IF(EXACT(O1950,Y1950),M1950,M1950*(1-'Расчет ПРЕДЗАКАЗ'!$D$10))</f>
        <v>#NAME?</v>
      </c>
      <c r="V1950" s="105" t="e">
        <f aca="false">P1950*U1950</f>
        <v>#NAME?</v>
      </c>
      <c r="W1950" s="105" t="e">
        <f aca="false">IF(EXACT(O1950,Y1950),M1950,M1950*(1-'Расчет Прайс'!$D$10))</f>
        <v>#NAME?</v>
      </c>
      <c r="X1950" s="105" t="e">
        <f aca="false">P1950*W1950</f>
        <v>#NAME?</v>
      </c>
      <c r="Y1950" s="106" t="s">
        <v>101</v>
      </c>
      <c r="Z1950" s="107" t="n">
        <f aca="false">IF(EXACT(O1950;Y1950);Q1950;0)</f>
        <v>0</v>
      </c>
      <c r="AA1950" s="107" t="n">
        <f aca="false">IF(Z1950=0;Q1950;0)</f>
        <v>0</v>
      </c>
      <c r="AB1950" s="108" t="e">
        <f aca="false">IF(U1950=0;"";L1950/U1950-1)</f>
        <v>#NAME?</v>
      </c>
      <c r="AC1950" s="108" t="e">
        <f aca="false">IF(W1950=0;"";L1950/W1950-1)</f>
        <v>#NAME?</v>
      </c>
    </row>
    <row collapsed="false" customFormat="false" customHeight="true" hidden="false" ht="50.1" outlineLevel="0" r="1951">
      <c r="A1951" s="88"/>
      <c r="B1951" s="88"/>
      <c r="C1951" s="89"/>
      <c r="D1951" s="89"/>
      <c r="E1951" s="90"/>
      <c r="F1951" s="91"/>
      <c r="G1951" s="92"/>
      <c r="H1951" s="93"/>
      <c r="I1951" s="94"/>
      <c r="J1951" s="95"/>
      <c r="K1951" s="96"/>
      <c r="L1951" s="97"/>
      <c r="M1951" s="98"/>
      <c r="N1951" s="99"/>
      <c r="O1951" s="100"/>
      <c r="P1951" s="101"/>
      <c r="Q1951" s="97" t="n">
        <f aca="false">P1951*M1951</f>
        <v>0</v>
      </c>
      <c r="R1951" s="102"/>
      <c r="S1951" s="103"/>
      <c r="T1951" s="109"/>
      <c r="U1951" s="105" t="e">
        <f aca="false">IF(EXACT(O1951,Y1951),M1951,M1951*(1-'Расчет ПРЕДЗАКАЗ'!$D$10))</f>
        <v>#NAME?</v>
      </c>
      <c r="V1951" s="105" t="e">
        <f aca="false">P1951*U1951</f>
        <v>#NAME?</v>
      </c>
      <c r="W1951" s="105" t="e">
        <f aca="false">IF(EXACT(O1951,Y1951),M1951,M1951*(1-'Расчет Прайс'!$D$10))</f>
        <v>#NAME?</v>
      </c>
      <c r="X1951" s="105" t="e">
        <f aca="false">P1951*W1951</f>
        <v>#NAME?</v>
      </c>
      <c r="Y1951" s="106" t="s">
        <v>101</v>
      </c>
      <c r="Z1951" s="107" t="n">
        <f aca="false">IF(EXACT(O1951;Y1951);Q1951;0)</f>
        <v>0</v>
      </c>
      <c r="AA1951" s="107" t="n">
        <f aca="false">IF(Z1951=0;Q1951;0)</f>
        <v>0</v>
      </c>
      <c r="AB1951" s="108" t="e">
        <f aca="false">IF(U1951=0;"";L1951/U1951-1)</f>
        <v>#NAME?</v>
      </c>
      <c r="AC1951" s="108" t="e">
        <f aca="false">IF(W1951=0;"";L1951/W1951-1)</f>
        <v>#NAME?</v>
      </c>
    </row>
    <row collapsed="false" customFormat="false" customHeight="true" hidden="false" ht="50.1" outlineLevel="0" r="1952">
      <c r="A1952" s="88"/>
      <c r="B1952" s="88"/>
      <c r="C1952" s="89"/>
      <c r="D1952" s="89"/>
      <c r="E1952" s="90"/>
      <c r="F1952" s="91"/>
      <c r="G1952" s="92"/>
      <c r="H1952" s="93"/>
      <c r="I1952" s="94"/>
      <c r="J1952" s="95"/>
      <c r="K1952" s="96"/>
      <c r="L1952" s="97"/>
      <c r="M1952" s="98"/>
      <c r="N1952" s="99"/>
      <c r="O1952" s="100"/>
      <c r="P1952" s="101"/>
      <c r="Q1952" s="97" t="n">
        <f aca="false">P1952*M1952</f>
        <v>0</v>
      </c>
      <c r="R1952" s="102"/>
      <c r="S1952" s="103"/>
      <c r="T1952" s="109"/>
      <c r="U1952" s="105" t="e">
        <f aca="false">IF(EXACT(O1952,Y1952),M1952,M1952*(1-'Расчет ПРЕДЗАКАЗ'!$D$10))</f>
        <v>#NAME?</v>
      </c>
      <c r="V1952" s="105" t="e">
        <f aca="false">P1952*U1952</f>
        <v>#NAME?</v>
      </c>
      <c r="W1952" s="105" t="e">
        <f aca="false">IF(EXACT(O1952,Y1952),M1952,M1952*(1-'Расчет Прайс'!$D$10))</f>
        <v>#NAME?</v>
      </c>
      <c r="X1952" s="105" t="e">
        <f aca="false">P1952*W1952</f>
        <v>#NAME?</v>
      </c>
      <c r="Y1952" s="106" t="s">
        <v>101</v>
      </c>
      <c r="Z1952" s="107" t="n">
        <f aca="false">IF(EXACT(O1952;Y1952);Q1952;0)</f>
        <v>0</v>
      </c>
      <c r="AA1952" s="107" t="n">
        <f aca="false">IF(Z1952=0;Q1952;0)</f>
        <v>0</v>
      </c>
      <c r="AB1952" s="108" t="e">
        <f aca="false">IF(U1952=0;"";L1952/U1952-1)</f>
        <v>#NAME?</v>
      </c>
      <c r="AC1952" s="108" t="e">
        <f aca="false">IF(W1952=0;"";L1952/W1952-1)</f>
        <v>#NAME?</v>
      </c>
    </row>
    <row collapsed="false" customFormat="false" customHeight="true" hidden="false" ht="50.1" outlineLevel="0" r="1953">
      <c r="A1953" s="88"/>
      <c r="B1953" s="88"/>
      <c r="C1953" s="89"/>
      <c r="D1953" s="89"/>
      <c r="E1953" s="90"/>
      <c r="F1953" s="91"/>
      <c r="G1953" s="92"/>
      <c r="H1953" s="93"/>
      <c r="I1953" s="94"/>
      <c r="J1953" s="95"/>
      <c r="K1953" s="96"/>
      <c r="L1953" s="97"/>
      <c r="M1953" s="98"/>
      <c r="N1953" s="112"/>
      <c r="O1953" s="100"/>
      <c r="P1953" s="101"/>
      <c r="Q1953" s="97" t="n">
        <f aca="false">P1953*M1953</f>
        <v>0</v>
      </c>
      <c r="R1953" s="110"/>
      <c r="S1953" s="103"/>
      <c r="T1953" s="111"/>
      <c r="U1953" s="105" t="e">
        <f aca="false">IF(EXACT(O1953,Y1953),M1953,M1953*(1-'Расчет ПРЕДЗАКАЗ'!$D$10))</f>
        <v>#NAME?</v>
      </c>
      <c r="V1953" s="105" t="e">
        <f aca="false">P1953*U1953</f>
        <v>#NAME?</v>
      </c>
      <c r="W1953" s="105" t="e">
        <f aca="false">IF(EXACT(O1953,Y1953),M1953,M1953*(1-'Расчет Прайс'!$D$10))</f>
        <v>#NAME?</v>
      </c>
      <c r="X1953" s="105" t="e">
        <f aca="false">P1953*W1953</f>
        <v>#NAME?</v>
      </c>
      <c r="Y1953" s="106" t="s">
        <v>101</v>
      </c>
      <c r="Z1953" s="107" t="n">
        <f aca="false">IF(EXACT(O1953;Y1953);Q1953;0)</f>
        <v>0</v>
      </c>
      <c r="AA1953" s="107" t="n">
        <f aca="false">IF(Z1953=0;Q1953;0)</f>
        <v>0</v>
      </c>
      <c r="AB1953" s="108" t="e">
        <f aca="false">IF(U1953=0;"";L1953/U1953-1)</f>
        <v>#NAME?</v>
      </c>
      <c r="AC1953" s="108" t="e">
        <f aca="false">IF(W1953=0;"";L1953/W1953-1)</f>
        <v>#NAME?</v>
      </c>
    </row>
    <row collapsed="false" customFormat="false" customHeight="true" hidden="false" ht="50.1" outlineLevel="0" r="1954">
      <c r="A1954" s="88"/>
      <c r="B1954" s="88"/>
      <c r="C1954" s="89"/>
      <c r="D1954" s="89"/>
      <c r="E1954" s="90"/>
      <c r="F1954" s="91"/>
      <c r="G1954" s="92"/>
      <c r="H1954" s="93"/>
      <c r="I1954" s="94"/>
      <c r="J1954" s="95"/>
      <c r="K1954" s="96"/>
      <c r="L1954" s="97"/>
      <c r="M1954" s="98"/>
      <c r="N1954" s="112"/>
      <c r="O1954" s="100"/>
      <c r="P1954" s="101"/>
      <c r="Q1954" s="97" t="n">
        <f aca="false">P1954*M1954</f>
        <v>0</v>
      </c>
      <c r="R1954" s="110"/>
      <c r="S1954" s="103"/>
      <c r="T1954" s="111"/>
      <c r="U1954" s="105" t="e">
        <f aca="false">IF(EXACT(O1954,Y1954),M1954,M1954*(1-'Расчет ПРЕДЗАКАЗ'!$D$10))</f>
        <v>#NAME?</v>
      </c>
      <c r="V1954" s="105" t="e">
        <f aca="false">P1954*U1954</f>
        <v>#NAME?</v>
      </c>
      <c r="W1954" s="105" t="e">
        <f aca="false">IF(EXACT(O1954,Y1954),M1954,M1954*(1-'Расчет Прайс'!$D$10))</f>
        <v>#NAME?</v>
      </c>
      <c r="X1954" s="105" t="e">
        <f aca="false">P1954*W1954</f>
        <v>#NAME?</v>
      </c>
      <c r="Y1954" s="106" t="s">
        <v>101</v>
      </c>
      <c r="Z1954" s="107" t="n">
        <f aca="false">IF(EXACT(O1954;Y1954);Q1954;0)</f>
        <v>0</v>
      </c>
      <c r="AA1954" s="107" t="n">
        <f aca="false">IF(Z1954=0;Q1954;0)</f>
        <v>0</v>
      </c>
      <c r="AB1954" s="108" t="e">
        <f aca="false">IF(U1954=0;"";L1954/U1954-1)</f>
        <v>#NAME?</v>
      </c>
      <c r="AC1954" s="108" t="e">
        <f aca="false">IF(W1954=0;"";L1954/W1954-1)</f>
        <v>#NAME?</v>
      </c>
    </row>
    <row collapsed="false" customFormat="false" customHeight="true" hidden="false" ht="50.1" outlineLevel="0" r="1955">
      <c r="A1955" s="88"/>
      <c r="B1955" s="88"/>
      <c r="C1955" s="89"/>
      <c r="D1955" s="89"/>
      <c r="E1955" s="90"/>
      <c r="F1955" s="91"/>
      <c r="G1955" s="92"/>
      <c r="H1955" s="93"/>
      <c r="I1955" s="94"/>
      <c r="J1955" s="95"/>
      <c r="K1955" s="96"/>
      <c r="L1955" s="97"/>
      <c r="M1955" s="98"/>
      <c r="N1955" s="110"/>
      <c r="O1955" s="100"/>
      <c r="P1955" s="101"/>
      <c r="Q1955" s="97" t="n">
        <f aca="false">P1955*M1955</f>
        <v>0</v>
      </c>
      <c r="R1955" s="110"/>
      <c r="S1955" s="103"/>
      <c r="T1955" s="111"/>
      <c r="U1955" s="105" t="e">
        <f aca="false">IF(EXACT(O1955,Y1955),M1955,M1955*(1-'Расчет ПРЕДЗАКАЗ'!$D$10))</f>
        <v>#NAME?</v>
      </c>
      <c r="V1955" s="105" t="e">
        <f aca="false">P1955*U1955</f>
        <v>#NAME?</v>
      </c>
      <c r="W1955" s="105" t="e">
        <f aca="false">IF(EXACT(O1955,Y1955),M1955,M1955*(1-'Расчет Прайс'!$D$10))</f>
        <v>#NAME?</v>
      </c>
      <c r="X1955" s="105" t="e">
        <f aca="false">P1955*W1955</f>
        <v>#NAME?</v>
      </c>
      <c r="Y1955" s="106" t="s">
        <v>101</v>
      </c>
      <c r="Z1955" s="107" t="n">
        <f aca="false">IF(EXACT(O1955;Y1955);Q1955;0)</f>
        <v>0</v>
      </c>
      <c r="AA1955" s="107" t="n">
        <f aca="false">IF(Z1955=0;Q1955;0)</f>
        <v>0</v>
      </c>
      <c r="AB1955" s="108" t="e">
        <f aca="false">IF(U1955=0;"";L1955/U1955-1)</f>
        <v>#NAME?</v>
      </c>
      <c r="AC1955" s="108" t="e">
        <f aca="false">IF(W1955=0;"";L1955/W1955-1)</f>
        <v>#NAME?</v>
      </c>
    </row>
    <row collapsed="false" customFormat="false" customHeight="true" hidden="false" ht="50.1" outlineLevel="0" r="1956">
      <c r="A1956" s="88"/>
      <c r="B1956" s="88"/>
      <c r="C1956" s="89"/>
      <c r="D1956" s="89"/>
      <c r="E1956" s="90"/>
      <c r="F1956" s="91"/>
      <c r="G1956" s="92"/>
      <c r="H1956" s="93"/>
      <c r="I1956" s="94"/>
      <c r="J1956" s="95"/>
      <c r="K1956" s="96"/>
      <c r="L1956" s="97"/>
      <c r="M1956" s="98"/>
      <c r="N1956" s="110"/>
      <c r="O1956" s="100"/>
      <c r="P1956" s="101"/>
      <c r="Q1956" s="97" t="n">
        <f aca="false">P1956*M1956</f>
        <v>0</v>
      </c>
      <c r="R1956" s="110"/>
      <c r="S1956" s="103"/>
      <c r="T1956" s="111"/>
      <c r="U1956" s="105" t="e">
        <f aca="false">IF(EXACT(O1956,Y1956),M1956,M1956*(1-'Расчет ПРЕДЗАКАЗ'!$D$10))</f>
        <v>#NAME?</v>
      </c>
      <c r="V1956" s="105" t="e">
        <f aca="false">P1956*U1956</f>
        <v>#NAME?</v>
      </c>
      <c r="W1956" s="105" t="e">
        <f aca="false">IF(EXACT(O1956,Y1956),M1956,M1956*(1-'Расчет Прайс'!$D$10))</f>
        <v>#NAME?</v>
      </c>
      <c r="X1956" s="105" t="e">
        <f aca="false">P1956*W1956</f>
        <v>#NAME?</v>
      </c>
      <c r="Y1956" s="106" t="s">
        <v>101</v>
      </c>
      <c r="Z1956" s="107" t="n">
        <f aca="false">IF(EXACT(O1956;Y1956);Q1956;0)</f>
        <v>0</v>
      </c>
      <c r="AA1956" s="107" t="n">
        <f aca="false">IF(Z1956=0;Q1956;0)</f>
        <v>0</v>
      </c>
      <c r="AB1956" s="108" t="e">
        <f aca="false">IF(U1956=0;"";L1956/U1956-1)</f>
        <v>#NAME?</v>
      </c>
      <c r="AC1956" s="108" t="e">
        <f aca="false">IF(W1956=0;"";L1956/W1956-1)</f>
        <v>#NAME?</v>
      </c>
    </row>
    <row collapsed="false" customFormat="false" customHeight="true" hidden="false" ht="50.1" outlineLevel="0" r="1957">
      <c r="A1957" s="88"/>
      <c r="B1957" s="88"/>
      <c r="C1957" s="89"/>
      <c r="D1957" s="89"/>
      <c r="E1957" s="90"/>
      <c r="F1957" s="91"/>
      <c r="G1957" s="92"/>
      <c r="H1957" s="93"/>
      <c r="I1957" s="94"/>
      <c r="J1957" s="95"/>
      <c r="K1957" s="96"/>
      <c r="L1957" s="97"/>
      <c r="M1957" s="98"/>
      <c r="N1957" s="110"/>
      <c r="O1957" s="100"/>
      <c r="P1957" s="101"/>
      <c r="Q1957" s="97" t="n">
        <f aca="false">P1957*M1957</f>
        <v>0</v>
      </c>
      <c r="R1957" s="110"/>
      <c r="S1957" s="103"/>
      <c r="T1957" s="111"/>
      <c r="U1957" s="105" t="e">
        <f aca="false">IF(EXACT(O1957,Y1957),M1957,M1957*(1-'Расчет ПРЕДЗАКАЗ'!$D$10))</f>
        <v>#NAME?</v>
      </c>
      <c r="V1957" s="105" t="e">
        <f aca="false">P1957*U1957</f>
        <v>#NAME?</v>
      </c>
      <c r="W1957" s="105" t="e">
        <f aca="false">IF(EXACT(O1957,Y1957),M1957,M1957*(1-'Расчет Прайс'!$D$10))</f>
        <v>#NAME?</v>
      </c>
      <c r="X1957" s="105" t="e">
        <f aca="false">P1957*W1957</f>
        <v>#NAME?</v>
      </c>
      <c r="Y1957" s="106" t="s">
        <v>101</v>
      </c>
      <c r="Z1957" s="107" t="n">
        <f aca="false">IF(EXACT(O1957;Y1957);Q1957;0)</f>
        <v>0</v>
      </c>
      <c r="AA1957" s="107" t="n">
        <f aca="false">IF(Z1957=0;Q1957;0)</f>
        <v>0</v>
      </c>
      <c r="AB1957" s="108" t="e">
        <f aca="false">IF(U1957=0;"";L1957/U1957-1)</f>
        <v>#NAME?</v>
      </c>
      <c r="AC1957" s="108" t="e">
        <f aca="false">IF(W1957=0;"";L1957/W1957-1)</f>
        <v>#NAME?</v>
      </c>
    </row>
    <row collapsed="false" customFormat="false" customHeight="true" hidden="false" ht="50.1" outlineLevel="0" r="1958">
      <c r="A1958" s="88"/>
      <c r="B1958" s="88"/>
      <c r="C1958" s="89"/>
      <c r="D1958" s="89"/>
      <c r="E1958" s="90"/>
      <c r="F1958" s="91"/>
      <c r="G1958" s="92"/>
      <c r="H1958" s="93"/>
      <c r="I1958" s="94"/>
      <c r="J1958" s="95"/>
      <c r="K1958" s="96"/>
      <c r="L1958" s="97"/>
      <c r="M1958" s="98"/>
      <c r="N1958" s="110"/>
      <c r="O1958" s="100"/>
      <c r="P1958" s="101"/>
      <c r="Q1958" s="97" t="n">
        <f aca="false">P1958*M1958</f>
        <v>0</v>
      </c>
      <c r="R1958" s="110"/>
      <c r="S1958" s="103"/>
      <c r="T1958" s="111"/>
      <c r="U1958" s="105" t="e">
        <f aca="false">IF(EXACT(O1958,Y1958),M1958,M1958*(1-'Расчет ПРЕДЗАКАЗ'!$D$10))</f>
        <v>#NAME?</v>
      </c>
      <c r="V1958" s="105" t="e">
        <f aca="false">P1958*U1958</f>
        <v>#NAME?</v>
      </c>
      <c r="W1958" s="105" t="e">
        <f aca="false">IF(EXACT(O1958,Y1958),M1958,M1958*(1-'Расчет Прайс'!$D$10))</f>
        <v>#NAME?</v>
      </c>
      <c r="X1958" s="105" t="e">
        <f aca="false">P1958*W1958</f>
        <v>#NAME?</v>
      </c>
      <c r="Y1958" s="106" t="s">
        <v>101</v>
      </c>
      <c r="Z1958" s="107" t="n">
        <f aca="false">IF(EXACT(O1958;Y1958);Q1958;0)</f>
        <v>0</v>
      </c>
      <c r="AA1958" s="107" t="n">
        <f aca="false">IF(Z1958=0;Q1958;0)</f>
        <v>0</v>
      </c>
      <c r="AB1958" s="108" t="e">
        <f aca="false">IF(U1958=0;"";L1958/U1958-1)</f>
        <v>#NAME?</v>
      </c>
      <c r="AC1958" s="108" t="e">
        <f aca="false">IF(W1958=0;"";L1958/W1958-1)</f>
        <v>#NAME?</v>
      </c>
    </row>
    <row collapsed="false" customFormat="false" customHeight="true" hidden="false" ht="11.25" outlineLevel="0" r="1959"/>
    <row collapsed="false" customFormat="false" customHeight="true" hidden="false" ht="50.1" outlineLevel="0" r="1960">
      <c r="A1960" s="88" t="n">
        <v>285</v>
      </c>
      <c r="B1960" s="88" t="s">
        <v>1111</v>
      </c>
      <c r="C1960" s="89" t="s">
        <v>1112</v>
      </c>
      <c r="D1960" s="89" t="s">
        <v>93</v>
      </c>
      <c r="E1960" s="90" t="s">
        <v>93</v>
      </c>
      <c r="F1960" s="91" t="s">
        <v>1034</v>
      </c>
      <c r="G1960" s="92" t="s">
        <v>275</v>
      </c>
      <c r="H1960" s="93" t="s">
        <v>1089</v>
      </c>
      <c r="I1960" s="94" t="s">
        <v>1050</v>
      </c>
      <c r="J1960" s="95" t="s">
        <v>98</v>
      </c>
      <c r="K1960" s="96" t="s">
        <v>1037</v>
      </c>
      <c r="L1960" s="97" t="n">
        <v>840</v>
      </c>
      <c r="M1960" s="98" t="n">
        <v>469</v>
      </c>
      <c r="N1960" s="99" t="s">
        <v>1113</v>
      </c>
      <c r="O1960" s="100" t="s">
        <v>101</v>
      </c>
      <c r="P1960" s="101"/>
      <c r="Q1960" s="97" t="n">
        <f aca="false">P1960*M1960</f>
        <v>0</v>
      </c>
      <c r="R1960" s="102"/>
      <c r="S1960" s="103" t="n">
        <v>1</v>
      </c>
      <c r="T1960" s="104"/>
      <c r="U1960" s="105" t="n">
        <f aca="false">IF(EXACT(O1960,Y1960),M1960,M1960*(1-'Расчет ПРЕДЗАКАЗ'!$D$10))</f>
        <v>469</v>
      </c>
      <c r="V1960" s="105" t="n">
        <f aca="false">P1960*U1960</f>
        <v>0</v>
      </c>
      <c r="W1960" s="105" t="n">
        <f aca="false">IF(EXACT(O1960,Y1960),M1960,M1960*(1-'Расчет Прайс'!$D$10))</f>
        <v>469</v>
      </c>
      <c r="X1960" s="105" t="n">
        <f aca="false">P1960*W1960</f>
        <v>0</v>
      </c>
      <c r="Y1960" s="106" t="s">
        <v>101</v>
      </c>
      <c r="Z1960" s="107" t="n">
        <f aca="false">IF(EXACT(O1960;Y1960);Q1960;0)</f>
        <v>0</v>
      </c>
      <c r="AA1960" s="107" t="n">
        <f aca="false">IF(Z1960=0;Q1960;0)</f>
        <v>0</v>
      </c>
      <c r="AB1960" s="108" t="n">
        <f aca="false">IF(U1960=0,"",L1960/U1960-1)</f>
        <v>0.791044776119403</v>
      </c>
      <c r="AC1960" s="108" t="n">
        <f aca="false">IF(W1960=0,"",L1960/W1960-1)</f>
        <v>0.791044776119403</v>
      </c>
    </row>
    <row collapsed="false" customFormat="false" customHeight="true" hidden="false" ht="50.1" outlineLevel="0" r="1961">
      <c r="A1961" s="88"/>
      <c r="B1961" s="88"/>
      <c r="C1961" s="89"/>
      <c r="D1961" s="89"/>
      <c r="E1961" s="90"/>
      <c r="F1961" s="91"/>
      <c r="G1961" s="92"/>
      <c r="H1961" s="93"/>
      <c r="I1961" s="94"/>
      <c r="J1961" s="95"/>
      <c r="K1961" s="96" t="s">
        <v>1039</v>
      </c>
      <c r="L1961" s="97" t="n">
        <v>840</v>
      </c>
      <c r="M1961" s="98" t="n">
        <v>469</v>
      </c>
      <c r="N1961" s="99" t="s">
        <v>1114</v>
      </c>
      <c r="O1961" s="100" t="s">
        <v>101</v>
      </c>
      <c r="P1961" s="101"/>
      <c r="Q1961" s="97" t="n">
        <f aca="false">P1961*M1961</f>
        <v>0</v>
      </c>
      <c r="R1961" s="102"/>
      <c r="S1961" s="103" t="n">
        <v>39</v>
      </c>
      <c r="T1961" s="109"/>
      <c r="U1961" s="105" t="n">
        <f aca="false">IF(EXACT(O1961,Y1961),M1961,M1961*(1-'Расчет ПРЕДЗАКАЗ'!$D$10))</f>
        <v>469</v>
      </c>
      <c r="V1961" s="105" t="n">
        <f aca="false">P1961*U1961</f>
        <v>0</v>
      </c>
      <c r="W1961" s="105" t="n">
        <f aca="false">IF(EXACT(O1961,Y1961),M1961,M1961*(1-'Расчет Прайс'!$D$10))</f>
        <v>469</v>
      </c>
      <c r="X1961" s="105" t="n">
        <f aca="false">P1961*W1961</f>
        <v>0</v>
      </c>
      <c r="Y1961" s="106" t="s">
        <v>101</v>
      </c>
      <c r="Z1961" s="107" t="n">
        <f aca="false">IF(EXACT(O1961;Y1961);Q1961;0)</f>
        <v>0</v>
      </c>
      <c r="AA1961" s="107" t="n">
        <f aca="false">IF(Z1961=0;Q1961;0)</f>
        <v>0</v>
      </c>
      <c r="AB1961" s="108" t="n">
        <f aca="false">IF(U1961=0;"";L1961/U1961-1)</f>
        <v>0.791044776119403</v>
      </c>
      <c r="AC1961" s="108" t="n">
        <f aca="false">IF(W1961=0;"";L1961/W1961-1)</f>
        <v>0.791044776119403</v>
      </c>
    </row>
    <row collapsed="false" customFormat="false" customHeight="true" hidden="false" ht="50.1" outlineLevel="0" r="1962">
      <c r="A1962" s="88"/>
      <c r="B1962" s="88"/>
      <c r="C1962" s="89"/>
      <c r="D1962" s="89"/>
      <c r="E1962" s="90"/>
      <c r="F1962" s="91"/>
      <c r="G1962" s="92"/>
      <c r="H1962" s="93"/>
      <c r="I1962" s="94"/>
      <c r="J1962" s="95"/>
      <c r="K1962" s="96"/>
      <c r="L1962" s="97"/>
      <c r="M1962" s="98"/>
      <c r="N1962" s="99"/>
      <c r="O1962" s="100"/>
      <c r="P1962" s="101"/>
      <c r="Q1962" s="97" t="n">
        <f aca="false">P1962*M1962</f>
        <v>0</v>
      </c>
      <c r="R1962" s="102"/>
      <c r="S1962" s="103"/>
      <c r="T1962" s="109"/>
      <c r="U1962" s="105" t="e">
        <f aca="false">IF(EXACT(O1962,Y1962),M1962,M1962*(1-'Расчет ПРЕДЗАКАЗ'!$D$10))</f>
        <v>#NAME?</v>
      </c>
      <c r="V1962" s="105" t="e">
        <f aca="false">P1962*U1962</f>
        <v>#NAME?</v>
      </c>
      <c r="W1962" s="105" t="e">
        <f aca="false">IF(EXACT(O1962,Y1962),M1962,M1962*(1-'Расчет Прайс'!$D$10))</f>
        <v>#NAME?</v>
      </c>
      <c r="X1962" s="105" t="e">
        <f aca="false">P1962*W1962</f>
        <v>#NAME?</v>
      </c>
      <c r="Y1962" s="106" t="s">
        <v>101</v>
      </c>
      <c r="Z1962" s="107" t="n">
        <f aca="false">IF(EXACT(O1962;Y1962);Q1962;0)</f>
        <v>0</v>
      </c>
      <c r="AA1962" s="107" t="n">
        <f aca="false">IF(Z1962=0;Q1962;0)</f>
        <v>0</v>
      </c>
      <c r="AB1962" s="108" t="e">
        <f aca="false">IF(U1962=0;"";L1962/U1962-1)</f>
        <v>#NAME?</v>
      </c>
      <c r="AC1962" s="108" t="e">
        <f aca="false">IF(W1962=0;"";L1962/W1962-1)</f>
        <v>#NAME?</v>
      </c>
    </row>
    <row collapsed="false" customFormat="false" customHeight="true" hidden="false" ht="50.1" outlineLevel="0" r="1963">
      <c r="A1963" s="88"/>
      <c r="B1963" s="88"/>
      <c r="C1963" s="89"/>
      <c r="D1963" s="89"/>
      <c r="E1963" s="90"/>
      <c r="F1963" s="91"/>
      <c r="G1963" s="92"/>
      <c r="H1963" s="93"/>
      <c r="I1963" s="94"/>
      <c r="J1963" s="95"/>
      <c r="K1963" s="96"/>
      <c r="L1963" s="97"/>
      <c r="M1963" s="98"/>
      <c r="N1963" s="99"/>
      <c r="O1963" s="100"/>
      <c r="P1963" s="101"/>
      <c r="Q1963" s="97" t="n">
        <f aca="false">P1963*M1963</f>
        <v>0</v>
      </c>
      <c r="R1963" s="102"/>
      <c r="S1963" s="103"/>
      <c r="T1963" s="109"/>
      <c r="U1963" s="105" t="e">
        <f aca="false">IF(EXACT(O1963,Y1963),M1963,M1963*(1-'Расчет ПРЕДЗАКАЗ'!$D$10))</f>
        <v>#NAME?</v>
      </c>
      <c r="V1963" s="105" t="e">
        <f aca="false">P1963*U1963</f>
        <v>#NAME?</v>
      </c>
      <c r="W1963" s="105" t="e">
        <f aca="false">IF(EXACT(O1963,Y1963),M1963,M1963*(1-'Расчет Прайс'!$D$10))</f>
        <v>#NAME?</v>
      </c>
      <c r="X1963" s="105" t="e">
        <f aca="false">P1963*W1963</f>
        <v>#NAME?</v>
      </c>
      <c r="Y1963" s="106" t="s">
        <v>101</v>
      </c>
      <c r="Z1963" s="107" t="n">
        <f aca="false">IF(EXACT(O1963;Y1963);Q1963;0)</f>
        <v>0</v>
      </c>
      <c r="AA1963" s="107" t="n">
        <f aca="false">IF(Z1963=0;Q1963;0)</f>
        <v>0</v>
      </c>
      <c r="AB1963" s="108" t="e">
        <f aca="false">IF(U1963=0;"";L1963/U1963-1)</f>
        <v>#NAME?</v>
      </c>
      <c r="AC1963" s="108" t="e">
        <f aca="false">IF(W1963=0;"";L1963/W1963-1)</f>
        <v>#NAME?</v>
      </c>
    </row>
    <row collapsed="false" customFormat="false" customHeight="true" hidden="false" ht="50.1" outlineLevel="0" r="1964">
      <c r="A1964" s="88"/>
      <c r="B1964" s="88"/>
      <c r="C1964" s="89"/>
      <c r="D1964" s="89"/>
      <c r="E1964" s="90"/>
      <c r="F1964" s="91"/>
      <c r="G1964" s="92"/>
      <c r="H1964" s="93"/>
      <c r="I1964" s="94"/>
      <c r="J1964" s="95"/>
      <c r="K1964" s="96"/>
      <c r="L1964" s="97"/>
      <c r="M1964" s="98"/>
      <c r="N1964" s="99"/>
      <c r="O1964" s="100"/>
      <c r="P1964" s="101"/>
      <c r="Q1964" s="97" t="n">
        <f aca="false">P1964*M1964</f>
        <v>0</v>
      </c>
      <c r="R1964" s="102"/>
      <c r="S1964" s="103"/>
      <c r="T1964" s="109"/>
      <c r="U1964" s="105" t="e">
        <f aca="false">IF(EXACT(O1964,Y1964),M1964,M1964*(1-'Расчет ПРЕДЗАКАЗ'!$D$10))</f>
        <v>#NAME?</v>
      </c>
      <c r="V1964" s="105" t="e">
        <f aca="false">P1964*U1964</f>
        <v>#NAME?</v>
      </c>
      <c r="W1964" s="105" t="e">
        <f aca="false">IF(EXACT(O1964,Y1964),M1964,M1964*(1-'Расчет Прайс'!$D$10))</f>
        <v>#NAME?</v>
      </c>
      <c r="X1964" s="105" t="e">
        <f aca="false">P1964*W1964</f>
        <v>#NAME?</v>
      </c>
      <c r="Y1964" s="106" t="s">
        <v>101</v>
      </c>
      <c r="Z1964" s="107" t="n">
        <f aca="false">IF(EXACT(O1964;Y1964);Q1964;0)</f>
        <v>0</v>
      </c>
      <c r="AA1964" s="107" t="n">
        <f aca="false">IF(Z1964=0;Q1964;0)</f>
        <v>0</v>
      </c>
      <c r="AB1964" s="108" t="e">
        <f aca="false">IF(U1964=0;"";L1964/U1964-1)</f>
        <v>#NAME?</v>
      </c>
      <c r="AC1964" s="108" t="e">
        <f aca="false">IF(W1964=0;"";L1964/W1964-1)</f>
        <v>#NAME?</v>
      </c>
    </row>
    <row collapsed="false" customFormat="false" customHeight="true" hidden="false" ht="50.1" outlineLevel="0" r="1965">
      <c r="A1965" s="88"/>
      <c r="B1965" s="88"/>
      <c r="C1965" s="89"/>
      <c r="D1965" s="89"/>
      <c r="E1965" s="90"/>
      <c r="F1965" s="91"/>
      <c r="G1965" s="92"/>
      <c r="H1965" s="93"/>
      <c r="I1965" s="94"/>
      <c r="J1965" s="95"/>
      <c r="K1965" s="96"/>
      <c r="L1965" s="97"/>
      <c r="M1965" s="98"/>
      <c r="N1965" s="99"/>
      <c r="O1965" s="100"/>
      <c r="P1965" s="101"/>
      <c r="Q1965" s="97" t="n">
        <f aca="false">P1965*M1965</f>
        <v>0</v>
      </c>
      <c r="R1965" s="102"/>
      <c r="S1965" s="103"/>
      <c r="T1965" s="109"/>
      <c r="U1965" s="105" t="e">
        <f aca="false">IF(EXACT(O1965,Y1965),M1965,M1965*(1-'Расчет ПРЕДЗАКАЗ'!$D$10))</f>
        <v>#NAME?</v>
      </c>
      <c r="V1965" s="105" t="e">
        <f aca="false">P1965*U1965</f>
        <v>#NAME?</v>
      </c>
      <c r="W1965" s="105" t="e">
        <f aca="false">IF(EXACT(O1965,Y1965),M1965,M1965*(1-'Расчет Прайс'!$D$10))</f>
        <v>#NAME?</v>
      </c>
      <c r="X1965" s="105" t="e">
        <f aca="false">P1965*W1965</f>
        <v>#NAME?</v>
      </c>
      <c r="Y1965" s="106" t="s">
        <v>101</v>
      </c>
      <c r="Z1965" s="107" t="n">
        <f aca="false">IF(EXACT(O1965;Y1965);Q1965;0)</f>
        <v>0</v>
      </c>
      <c r="AA1965" s="107" t="n">
        <f aca="false">IF(Z1965=0;Q1965;0)</f>
        <v>0</v>
      </c>
      <c r="AB1965" s="108" t="e">
        <f aca="false">IF(U1965=0;"";L1965/U1965-1)</f>
        <v>#NAME?</v>
      </c>
      <c r="AC1965" s="108" t="e">
        <f aca="false">IF(W1965=0;"";L1965/W1965-1)</f>
        <v>#NAME?</v>
      </c>
    </row>
    <row collapsed="false" customFormat="false" customHeight="true" hidden="false" ht="50.1" outlineLevel="0" r="1966">
      <c r="A1966" s="88"/>
      <c r="B1966" s="88"/>
      <c r="C1966" s="89"/>
      <c r="D1966" s="89"/>
      <c r="E1966" s="90"/>
      <c r="F1966" s="91"/>
      <c r="G1966" s="92"/>
      <c r="H1966" s="93"/>
      <c r="I1966" s="94"/>
      <c r="J1966" s="95"/>
      <c r="K1966" s="96"/>
      <c r="L1966" s="97"/>
      <c r="M1966" s="98"/>
      <c r="N1966" s="99"/>
      <c r="O1966" s="100"/>
      <c r="P1966" s="101"/>
      <c r="Q1966" s="97" t="n">
        <f aca="false">P1966*M1966</f>
        <v>0</v>
      </c>
      <c r="R1966" s="102"/>
      <c r="S1966" s="103"/>
      <c r="T1966" s="109"/>
      <c r="U1966" s="105" t="e">
        <f aca="false">IF(EXACT(O1966,Y1966),M1966,M1966*(1-'Расчет ПРЕДЗАКАЗ'!$D$10))</f>
        <v>#NAME?</v>
      </c>
      <c r="V1966" s="105" t="e">
        <f aca="false">P1966*U1966</f>
        <v>#NAME?</v>
      </c>
      <c r="W1966" s="105" t="e">
        <f aca="false">IF(EXACT(O1966,Y1966),M1966,M1966*(1-'Расчет Прайс'!$D$10))</f>
        <v>#NAME?</v>
      </c>
      <c r="X1966" s="105" t="e">
        <f aca="false">P1966*W1966</f>
        <v>#NAME?</v>
      </c>
      <c r="Y1966" s="106" t="s">
        <v>101</v>
      </c>
      <c r="Z1966" s="107" t="n">
        <f aca="false">IF(EXACT(O1966;Y1966);Q1966;0)</f>
        <v>0</v>
      </c>
      <c r="AA1966" s="107" t="n">
        <f aca="false">IF(Z1966=0;Q1966;0)</f>
        <v>0</v>
      </c>
      <c r="AB1966" s="108" t="e">
        <f aca="false">IF(U1966=0;"";L1966/U1966-1)</f>
        <v>#NAME?</v>
      </c>
      <c r="AC1966" s="108" t="e">
        <f aca="false">IF(W1966=0;"";L1966/W1966-1)</f>
        <v>#NAME?</v>
      </c>
    </row>
    <row collapsed="false" customFormat="false" customHeight="true" hidden="false" ht="50.1" outlineLevel="0" r="1967">
      <c r="A1967" s="88"/>
      <c r="B1967" s="88"/>
      <c r="C1967" s="89"/>
      <c r="D1967" s="89"/>
      <c r="E1967" s="90"/>
      <c r="F1967" s="91"/>
      <c r="G1967" s="92"/>
      <c r="H1967" s="93"/>
      <c r="I1967" s="94"/>
      <c r="J1967" s="95"/>
      <c r="K1967" s="96"/>
      <c r="L1967" s="97"/>
      <c r="M1967" s="98"/>
      <c r="N1967" s="99"/>
      <c r="O1967" s="100"/>
      <c r="P1967" s="101"/>
      <c r="Q1967" s="97" t="n">
        <f aca="false">P1967*M1967</f>
        <v>0</v>
      </c>
      <c r="R1967" s="102"/>
      <c r="S1967" s="103"/>
      <c r="T1967" s="109"/>
      <c r="U1967" s="105" t="e">
        <f aca="false">IF(EXACT(O1967,Y1967),M1967,M1967*(1-'Расчет ПРЕДЗАКАЗ'!$D$10))</f>
        <v>#NAME?</v>
      </c>
      <c r="V1967" s="105" t="e">
        <f aca="false">P1967*U1967</f>
        <v>#NAME?</v>
      </c>
      <c r="W1967" s="105" t="e">
        <f aca="false">IF(EXACT(O1967,Y1967),M1967,M1967*(1-'Расчет Прайс'!$D$10))</f>
        <v>#NAME?</v>
      </c>
      <c r="X1967" s="105" t="e">
        <f aca="false">P1967*W1967</f>
        <v>#NAME?</v>
      </c>
      <c r="Y1967" s="106" t="s">
        <v>101</v>
      </c>
      <c r="Z1967" s="107" t="n">
        <f aca="false">IF(EXACT(O1967;Y1967);Q1967;0)</f>
        <v>0</v>
      </c>
      <c r="AA1967" s="107" t="n">
        <f aca="false">IF(Z1967=0;Q1967;0)</f>
        <v>0</v>
      </c>
      <c r="AB1967" s="108" t="e">
        <f aca="false">IF(U1967=0;"";L1967/U1967-1)</f>
        <v>#NAME?</v>
      </c>
      <c r="AC1967" s="108" t="e">
        <f aca="false">IF(W1967=0;"";L1967/W1967-1)</f>
        <v>#NAME?</v>
      </c>
    </row>
    <row collapsed="false" customFormat="false" customHeight="true" hidden="false" ht="50.1" outlineLevel="0" r="1968">
      <c r="A1968" s="88"/>
      <c r="B1968" s="88"/>
      <c r="C1968" s="89"/>
      <c r="D1968" s="89"/>
      <c r="E1968" s="90"/>
      <c r="F1968" s="91"/>
      <c r="G1968" s="92"/>
      <c r="H1968" s="93"/>
      <c r="I1968" s="94"/>
      <c r="J1968" s="95"/>
      <c r="K1968" s="96"/>
      <c r="L1968" s="97"/>
      <c r="M1968" s="98"/>
      <c r="N1968" s="99"/>
      <c r="O1968" s="100"/>
      <c r="P1968" s="101"/>
      <c r="Q1968" s="97" t="n">
        <f aca="false">P1968*M1968</f>
        <v>0</v>
      </c>
      <c r="R1968" s="102"/>
      <c r="S1968" s="103"/>
      <c r="T1968" s="109"/>
      <c r="U1968" s="105" t="e">
        <f aca="false">IF(EXACT(O1968,Y1968),M1968,M1968*(1-'Расчет ПРЕДЗАКАЗ'!$D$10))</f>
        <v>#NAME?</v>
      </c>
      <c r="V1968" s="105" t="e">
        <f aca="false">P1968*U1968</f>
        <v>#NAME?</v>
      </c>
      <c r="W1968" s="105" t="e">
        <f aca="false">IF(EXACT(O1968,Y1968),M1968,M1968*(1-'Расчет Прайс'!$D$10))</f>
        <v>#NAME?</v>
      </c>
      <c r="X1968" s="105" t="e">
        <f aca="false">P1968*W1968</f>
        <v>#NAME?</v>
      </c>
      <c r="Y1968" s="106" t="s">
        <v>101</v>
      </c>
      <c r="Z1968" s="107" t="n">
        <f aca="false">IF(EXACT(O1968;Y1968);Q1968;0)</f>
        <v>0</v>
      </c>
      <c r="AA1968" s="107" t="n">
        <f aca="false">IF(Z1968=0;Q1968;0)</f>
        <v>0</v>
      </c>
      <c r="AB1968" s="108" t="e">
        <f aca="false">IF(U1968=0;"";L1968/U1968-1)</f>
        <v>#NAME?</v>
      </c>
      <c r="AC1968" s="108" t="e">
        <f aca="false">IF(W1968=0;"";L1968/W1968-1)</f>
        <v>#NAME?</v>
      </c>
    </row>
    <row collapsed="false" customFormat="false" customHeight="true" hidden="false" ht="50.1" outlineLevel="0" r="1969">
      <c r="A1969" s="88"/>
      <c r="B1969" s="88"/>
      <c r="C1969" s="89"/>
      <c r="D1969" s="89"/>
      <c r="E1969" s="90"/>
      <c r="F1969" s="91"/>
      <c r="G1969" s="92"/>
      <c r="H1969" s="93"/>
      <c r="I1969" s="94"/>
      <c r="J1969" s="95"/>
      <c r="K1969" s="96"/>
      <c r="L1969" s="97"/>
      <c r="M1969" s="98"/>
      <c r="N1969" s="112"/>
      <c r="O1969" s="100"/>
      <c r="P1969" s="101"/>
      <c r="Q1969" s="97" t="n">
        <f aca="false">P1969*M1969</f>
        <v>0</v>
      </c>
      <c r="R1969" s="110"/>
      <c r="S1969" s="103"/>
      <c r="T1969" s="111"/>
      <c r="U1969" s="105" t="e">
        <f aca="false">IF(EXACT(O1969,Y1969),M1969,M1969*(1-'Расчет ПРЕДЗАКАЗ'!$D$10))</f>
        <v>#NAME?</v>
      </c>
      <c r="V1969" s="105" t="e">
        <f aca="false">P1969*U1969</f>
        <v>#NAME?</v>
      </c>
      <c r="W1969" s="105" t="e">
        <f aca="false">IF(EXACT(O1969,Y1969),M1969,M1969*(1-'Расчет Прайс'!$D$10))</f>
        <v>#NAME?</v>
      </c>
      <c r="X1969" s="105" t="e">
        <f aca="false">P1969*W1969</f>
        <v>#NAME?</v>
      </c>
      <c r="Y1969" s="106" t="s">
        <v>101</v>
      </c>
      <c r="Z1969" s="107" t="n">
        <f aca="false">IF(EXACT(O1969;Y1969);Q1969;0)</f>
        <v>0</v>
      </c>
      <c r="AA1969" s="107" t="n">
        <f aca="false">IF(Z1969=0;Q1969;0)</f>
        <v>0</v>
      </c>
      <c r="AB1969" s="108" t="e">
        <f aca="false">IF(U1969=0;"";L1969/U1969-1)</f>
        <v>#NAME?</v>
      </c>
      <c r="AC1969" s="108" t="e">
        <f aca="false">IF(W1969=0;"";L1969/W1969-1)</f>
        <v>#NAME?</v>
      </c>
    </row>
    <row collapsed="false" customFormat="false" customHeight="true" hidden="false" ht="50.1" outlineLevel="0" r="1970">
      <c r="A1970" s="88"/>
      <c r="B1970" s="88"/>
      <c r="C1970" s="89"/>
      <c r="D1970" s="89"/>
      <c r="E1970" s="90"/>
      <c r="F1970" s="91"/>
      <c r="G1970" s="92"/>
      <c r="H1970" s="93"/>
      <c r="I1970" s="94"/>
      <c r="J1970" s="95"/>
      <c r="K1970" s="96"/>
      <c r="L1970" s="97"/>
      <c r="M1970" s="98"/>
      <c r="N1970" s="112"/>
      <c r="O1970" s="100"/>
      <c r="P1970" s="101"/>
      <c r="Q1970" s="97" t="n">
        <f aca="false">P1970*M1970</f>
        <v>0</v>
      </c>
      <c r="R1970" s="110"/>
      <c r="S1970" s="103"/>
      <c r="T1970" s="111"/>
      <c r="U1970" s="105" t="e">
        <f aca="false">IF(EXACT(O1970,Y1970),M1970,M1970*(1-'Расчет ПРЕДЗАКАЗ'!$D$10))</f>
        <v>#NAME?</v>
      </c>
      <c r="V1970" s="105" t="e">
        <f aca="false">P1970*U1970</f>
        <v>#NAME?</v>
      </c>
      <c r="W1970" s="105" t="e">
        <f aca="false">IF(EXACT(O1970,Y1970),M1970,M1970*(1-'Расчет Прайс'!$D$10))</f>
        <v>#NAME?</v>
      </c>
      <c r="X1970" s="105" t="e">
        <f aca="false">P1970*W1970</f>
        <v>#NAME?</v>
      </c>
      <c r="Y1970" s="106" t="s">
        <v>101</v>
      </c>
      <c r="Z1970" s="107" t="n">
        <f aca="false">IF(EXACT(O1970;Y1970);Q1970;0)</f>
        <v>0</v>
      </c>
      <c r="AA1970" s="107" t="n">
        <f aca="false">IF(Z1970=0;Q1970;0)</f>
        <v>0</v>
      </c>
      <c r="AB1970" s="108" t="e">
        <f aca="false">IF(U1970=0;"";L1970/U1970-1)</f>
        <v>#NAME?</v>
      </c>
      <c r="AC1970" s="108" t="e">
        <f aca="false">IF(W1970=0;"";L1970/W1970-1)</f>
        <v>#NAME?</v>
      </c>
    </row>
    <row collapsed="false" customFormat="false" customHeight="true" hidden="false" ht="50.1" outlineLevel="0" r="1971">
      <c r="A1971" s="88"/>
      <c r="B1971" s="88"/>
      <c r="C1971" s="89"/>
      <c r="D1971" s="89"/>
      <c r="E1971" s="90"/>
      <c r="F1971" s="91"/>
      <c r="G1971" s="92"/>
      <c r="H1971" s="93"/>
      <c r="I1971" s="94"/>
      <c r="J1971" s="95"/>
      <c r="K1971" s="96"/>
      <c r="L1971" s="97"/>
      <c r="M1971" s="98"/>
      <c r="N1971" s="110"/>
      <c r="O1971" s="100"/>
      <c r="P1971" s="101"/>
      <c r="Q1971" s="97" t="n">
        <f aca="false">P1971*M1971</f>
        <v>0</v>
      </c>
      <c r="R1971" s="110"/>
      <c r="S1971" s="103"/>
      <c r="T1971" s="111"/>
      <c r="U1971" s="105" t="e">
        <f aca="false">IF(EXACT(O1971,Y1971),M1971,M1971*(1-'Расчет ПРЕДЗАКАЗ'!$D$10))</f>
        <v>#NAME?</v>
      </c>
      <c r="V1971" s="105" t="e">
        <f aca="false">P1971*U1971</f>
        <v>#NAME?</v>
      </c>
      <c r="W1971" s="105" t="e">
        <f aca="false">IF(EXACT(O1971,Y1971),M1971,M1971*(1-'Расчет Прайс'!$D$10))</f>
        <v>#NAME?</v>
      </c>
      <c r="X1971" s="105" t="e">
        <f aca="false">P1971*W1971</f>
        <v>#NAME?</v>
      </c>
      <c r="Y1971" s="106" t="s">
        <v>101</v>
      </c>
      <c r="Z1971" s="107" t="n">
        <f aca="false">IF(EXACT(O1971;Y1971);Q1971;0)</f>
        <v>0</v>
      </c>
      <c r="AA1971" s="107" t="n">
        <f aca="false">IF(Z1971=0;Q1971;0)</f>
        <v>0</v>
      </c>
      <c r="AB1971" s="108" t="e">
        <f aca="false">IF(U1971=0;"";L1971/U1971-1)</f>
        <v>#NAME?</v>
      </c>
      <c r="AC1971" s="108" t="e">
        <f aca="false">IF(W1971=0;"";L1971/W1971-1)</f>
        <v>#NAME?</v>
      </c>
    </row>
    <row collapsed="false" customFormat="false" customHeight="true" hidden="false" ht="50.1" outlineLevel="0" r="1972">
      <c r="A1972" s="88"/>
      <c r="B1972" s="88"/>
      <c r="C1972" s="89"/>
      <c r="D1972" s="89"/>
      <c r="E1972" s="90"/>
      <c r="F1972" s="91"/>
      <c r="G1972" s="92"/>
      <c r="H1972" s="93"/>
      <c r="I1972" s="94"/>
      <c r="J1972" s="95"/>
      <c r="K1972" s="96"/>
      <c r="L1972" s="97"/>
      <c r="M1972" s="98"/>
      <c r="N1972" s="110"/>
      <c r="O1972" s="100"/>
      <c r="P1972" s="101"/>
      <c r="Q1972" s="97" t="n">
        <f aca="false">P1972*M1972</f>
        <v>0</v>
      </c>
      <c r="R1972" s="110"/>
      <c r="S1972" s="103"/>
      <c r="T1972" s="111"/>
      <c r="U1972" s="105" t="e">
        <f aca="false">IF(EXACT(O1972,Y1972),M1972,M1972*(1-'Расчет ПРЕДЗАКАЗ'!$D$10))</f>
        <v>#NAME?</v>
      </c>
      <c r="V1972" s="105" t="e">
        <f aca="false">P1972*U1972</f>
        <v>#NAME?</v>
      </c>
      <c r="W1972" s="105" t="e">
        <f aca="false">IF(EXACT(O1972,Y1972),M1972,M1972*(1-'Расчет Прайс'!$D$10))</f>
        <v>#NAME?</v>
      </c>
      <c r="X1972" s="105" t="e">
        <f aca="false">P1972*W1972</f>
        <v>#NAME?</v>
      </c>
      <c r="Y1972" s="106" t="s">
        <v>101</v>
      </c>
      <c r="Z1972" s="107" t="n">
        <f aca="false">IF(EXACT(O1972;Y1972);Q1972;0)</f>
        <v>0</v>
      </c>
      <c r="AA1972" s="107" t="n">
        <f aca="false">IF(Z1972=0;Q1972;0)</f>
        <v>0</v>
      </c>
      <c r="AB1972" s="108" t="e">
        <f aca="false">IF(U1972=0;"";L1972/U1972-1)</f>
        <v>#NAME?</v>
      </c>
      <c r="AC1972" s="108" t="e">
        <f aca="false">IF(W1972=0;"";L1972/W1972-1)</f>
        <v>#NAME?</v>
      </c>
    </row>
    <row collapsed="false" customFormat="false" customHeight="true" hidden="false" ht="50.1" outlineLevel="0" r="1973">
      <c r="A1973" s="88"/>
      <c r="B1973" s="88"/>
      <c r="C1973" s="89"/>
      <c r="D1973" s="89"/>
      <c r="E1973" s="90"/>
      <c r="F1973" s="91"/>
      <c r="G1973" s="92"/>
      <c r="H1973" s="93"/>
      <c r="I1973" s="94"/>
      <c r="J1973" s="95"/>
      <c r="K1973" s="96"/>
      <c r="L1973" s="97"/>
      <c r="M1973" s="98"/>
      <c r="N1973" s="110"/>
      <c r="O1973" s="100"/>
      <c r="P1973" s="101"/>
      <c r="Q1973" s="97" t="n">
        <f aca="false">P1973*M1973</f>
        <v>0</v>
      </c>
      <c r="R1973" s="110"/>
      <c r="S1973" s="103"/>
      <c r="T1973" s="111"/>
      <c r="U1973" s="105" t="e">
        <f aca="false">IF(EXACT(O1973,Y1973),M1973,M1973*(1-'Расчет ПРЕДЗАКАЗ'!$D$10))</f>
        <v>#NAME?</v>
      </c>
      <c r="V1973" s="105" t="e">
        <f aca="false">P1973*U1973</f>
        <v>#NAME?</v>
      </c>
      <c r="W1973" s="105" t="e">
        <f aca="false">IF(EXACT(O1973,Y1973),M1973,M1973*(1-'Расчет Прайс'!$D$10))</f>
        <v>#NAME?</v>
      </c>
      <c r="X1973" s="105" t="e">
        <f aca="false">P1973*W1973</f>
        <v>#NAME?</v>
      </c>
      <c r="Y1973" s="106" t="s">
        <v>101</v>
      </c>
      <c r="Z1973" s="107" t="n">
        <f aca="false">IF(EXACT(O1973;Y1973);Q1973;0)</f>
        <v>0</v>
      </c>
      <c r="AA1973" s="107" t="n">
        <f aca="false">IF(Z1973=0;Q1973;0)</f>
        <v>0</v>
      </c>
      <c r="AB1973" s="108" t="e">
        <f aca="false">IF(U1973=0;"";L1973/U1973-1)</f>
        <v>#NAME?</v>
      </c>
      <c r="AC1973" s="108" t="e">
        <f aca="false">IF(W1973=0;"";L1973/W1973-1)</f>
        <v>#NAME?</v>
      </c>
    </row>
    <row collapsed="false" customFormat="false" customHeight="true" hidden="false" ht="50.1" outlineLevel="0" r="1974">
      <c r="A1974" s="88"/>
      <c r="B1974" s="88"/>
      <c r="C1974" s="89"/>
      <c r="D1974" s="89"/>
      <c r="E1974" s="90"/>
      <c r="F1974" s="91"/>
      <c r="G1974" s="92"/>
      <c r="H1974" s="93"/>
      <c r="I1974" s="94"/>
      <c r="J1974" s="95"/>
      <c r="K1974" s="96"/>
      <c r="L1974" s="97"/>
      <c r="M1974" s="98"/>
      <c r="N1974" s="110"/>
      <c r="O1974" s="100"/>
      <c r="P1974" s="101"/>
      <c r="Q1974" s="97" t="n">
        <f aca="false">P1974*M1974</f>
        <v>0</v>
      </c>
      <c r="R1974" s="110"/>
      <c r="S1974" s="103"/>
      <c r="T1974" s="111"/>
      <c r="U1974" s="105" t="e">
        <f aca="false">IF(EXACT(O1974,Y1974),M1974,M1974*(1-'Расчет ПРЕДЗАКАЗ'!$D$10))</f>
        <v>#NAME?</v>
      </c>
      <c r="V1974" s="105" t="e">
        <f aca="false">P1974*U1974</f>
        <v>#NAME?</v>
      </c>
      <c r="W1974" s="105" t="e">
        <f aca="false">IF(EXACT(O1974,Y1974),M1974,M1974*(1-'Расчет Прайс'!$D$10))</f>
        <v>#NAME?</v>
      </c>
      <c r="X1974" s="105" t="e">
        <f aca="false">P1974*W1974</f>
        <v>#NAME?</v>
      </c>
      <c r="Y1974" s="106" t="s">
        <v>101</v>
      </c>
      <c r="Z1974" s="107" t="n">
        <f aca="false">IF(EXACT(O1974;Y1974);Q1974;0)</f>
        <v>0</v>
      </c>
      <c r="AA1974" s="107" t="n">
        <f aca="false">IF(Z1974=0;Q1974;0)</f>
        <v>0</v>
      </c>
      <c r="AB1974" s="108" t="e">
        <f aca="false">IF(U1974=0;"";L1974/U1974-1)</f>
        <v>#NAME?</v>
      </c>
      <c r="AC1974" s="108" t="e">
        <f aca="false">IF(W1974=0;"";L1974/W1974-1)</f>
        <v>#NAME?</v>
      </c>
    </row>
    <row collapsed="false" customFormat="false" customHeight="true" hidden="false" ht="11.25" outlineLevel="0" r="1975"/>
    <row collapsed="false" customFormat="false" customHeight="true" hidden="false" ht="50.1" outlineLevel="0" r="1976">
      <c r="A1976" s="88" t="n">
        <v>286</v>
      </c>
      <c r="B1976" s="88" t="s">
        <v>1115</v>
      </c>
      <c r="C1976" s="89" t="s">
        <v>1116</v>
      </c>
      <c r="D1976" s="89" t="s">
        <v>93</v>
      </c>
      <c r="E1976" s="90" t="s">
        <v>93</v>
      </c>
      <c r="F1976" s="91" t="s">
        <v>236</v>
      </c>
      <c r="G1976" s="92" t="s">
        <v>1057</v>
      </c>
      <c r="H1976" s="93" t="s">
        <v>1089</v>
      </c>
      <c r="I1976" s="94" t="s">
        <v>1050</v>
      </c>
      <c r="J1976" s="95" t="s">
        <v>98</v>
      </c>
      <c r="K1976" s="96" t="s">
        <v>1059</v>
      </c>
      <c r="L1976" s="97" t="n">
        <v>830</v>
      </c>
      <c r="M1976" s="98" t="n">
        <v>518</v>
      </c>
      <c r="N1976" s="99" t="s">
        <v>1117</v>
      </c>
      <c r="O1976" s="100" t="s">
        <v>101</v>
      </c>
      <c r="P1976" s="101"/>
      <c r="Q1976" s="97" t="n">
        <f aca="false">P1976*M1976</f>
        <v>0</v>
      </c>
      <c r="R1976" s="102"/>
      <c r="S1976" s="103" t="n">
        <v>87</v>
      </c>
      <c r="T1976" s="104"/>
      <c r="U1976" s="105" t="n">
        <f aca="false">IF(EXACT(O1976,Y1976),M1976,M1976*(1-'Расчет ПРЕДЗАКАЗ'!$D$10))</f>
        <v>518</v>
      </c>
      <c r="V1976" s="105" t="n">
        <f aca="false">P1976*U1976</f>
        <v>0</v>
      </c>
      <c r="W1976" s="105" t="n">
        <f aca="false">IF(EXACT(O1976,Y1976),M1976,M1976*(1-'Расчет Прайс'!$D$10))</f>
        <v>518</v>
      </c>
      <c r="X1976" s="105" t="n">
        <f aca="false">P1976*W1976</f>
        <v>0</v>
      </c>
      <c r="Y1976" s="106" t="s">
        <v>101</v>
      </c>
      <c r="Z1976" s="107" t="n">
        <f aca="false">IF(EXACT(O1976;Y1976);Q1976;0)</f>
        <v>0</v>
      </c>
      <c r="AA1976" s="107" t="n">
        <f aca="false">IF(Z1976=0;Q1976;0)</f>
        <v>0</v>
      </c>
      <c r="AB1976" s="108" t="n">
        <f aca="false">IF(U1976=0,"",L1976/U1976-1)</f>
        <v>0.602316602316602</v>
      </c>
      <c r="AC1976" s="108" t="n">
        <f aca="false">IF(W1976=0,"",L1976/W1976-1)</f>
        <v>0.602316602316602</v>
      </c>
    </row>
    <row collapsed="false" customFormat="false" customHeight="true" hidden="false" ht="50.1" outlineLevel="0" r="1977">
      <c r="A1977" s="88"/>
      <c r="B1977" s="88"/>
      <c r="C1977" s="89"/>
      <c r="D1977" s="89"/>
      <c r="E1977" s="90"/>
      <c r="F1977" s="91"/>
      <c r="G1977" s="92"/>
      <c r="H1977" s="93"/>
      <c r="I1977" s="94"/>
      <c r="J1977" s="95"/>
      <c r="K1977" s="96"/>
      <c r="L1977" s="97"/>
      <c r="M1977" s="98"/>
      <c r="N1977" s="99"/>
      <c r="O1977" s="100"/>
      <c r="P1977" s="101"/>
      <c r="Q1977" s="97" t="n">
        <f aca="false">P1977*M1977</f>
        <v>0</v>
      </c>
      <c r="R1977" s="102"/>
      <c r="S1977" s="103"/>
      <c r="T1977" s="109"/>
      <c r="U1977" s="105" t="e">
        <f aca="false">IF(EXACT(O1977,Y1977),M1977,M1977*(1-'Расчет ПРЕДЗАКАЗ'!$D$10))</f>
        <v>#NAME?</v>
      </c>
      <c r="V1977" s="105" t="e">
        <f aca="false">P1977*U1977</f>
        <v>#NAME?</v>
      </c>
      <c r="W1977" s="105" t="e">
        <f aca="false">IF(EXACT(O1977,Y1977),M1977,M1977*(1-'Расчет Прайс'!$D$10))</f>
        <v>#NAME?</v>
      </c>
      <c r="X1977" s="105" t="e">
        <f aca="false">P1977*W1977</f>
        <v>#NAME?</v>
      </c>
      <c r="Y1977" s="106" t="s">
        <v>101</v>
      </c>
      <c r="Z1977" s="107" t="n">
        <f aca="false">IF(EXACT(O1977;Y1977);Q1977;0)</f>
        <v>0</v>
      </c>
      <c r="AA1977" s="107" t="n">
        <f aca="false">IF(Z1977=0;Q1977;0)</f>
        <v>0</v>
      </c>
      <c r="AB1977" s="108" t="e">
        <f aca="false">IF(U1977=0;"";L1977/U1977-1)</f>
        <v>#NAME?</v>
      </c>
      <c r="AC1977" s="108" t="e">
        <f aca="false">IF(W1977=0;"";L1977/W1977-1)</f>
        <v>#NAME?</v>
      </c>
    </row>
    <row collapsed="false" customFormat="false" customHeight="true" hidden="false" ht="50.1" outlineLevel="0" r="1978">
      <c r="A1978" s="88"/>
      <c r="B1978" s="88"/>
      <c r="C1978" s="89"/>
      <c r="D1978" s="89"/>
      <c r="E1978" s="90"/>
      <c r="F1978" s="91"/>
      <c r="G1978" s="92"/>
      <c r="H1978" s="93"/>
      <c r="I1978" s="94"/>
      <c r="J1978" s="95"/>
      <c r="K1978" s="96"/>
      <c r="L1978" s="97"/>
      <c r="M1978" s="98"/>
      <c r="N1978" s="99"/>
      <c r="O1978" s="100"/>
      <c r="P1978" s="101"/>
      <c r="Q1978" s="97" t="n">
        <f aca="false">P1978*M1978</f>
        <v>0</v>
      </c>
      <c r="R1978" s="102"/>
      <c r="S1978" s="103"/>
      <c r="T1978" s="109"/>
      <c r="U1978" s="105" t="e">
        <f aca="false">IF(EXACT(O1978,Y1978),M1978,M1978*(1-'Расчет ПРЕДЗАКАЗ'!$D$10))</f>
        <v>#NAME?</v>
      </c>
      <c r="V1978" s="105" t="e">
        <f aca="false">P1978*U1978</f>
        <v>#NAME?</v>
      </c>
      <c r="W1978" s="105" t="e">
        <f aca="false">IF(EXACT(O1978,Y1978),M1978,M1978*(1-'Расчет Прайс'!$D$10))</f>
        <v>#NAME?</v>
      </c>
      <c r="X1978" s="105" t="e">
        <f aca="false">P1978*W1978</f>
        <v>#NAME?</v>
      </c>
      <c r="Y1978" s="106" t="s">
        <v>101</v>
      </c>
      <c r="Z1978" s="107" t="n">
        <f aca="false">IF(EXACT(O1978;Y1978);Q1978;0)</f>
        <v>0</v>
      </c>
      <c r="AA1978" s="107" t="n">
        <f aca="false">IF(Z1978=0;Q1978;0)</f>
        <v>0</v>
      </c>
      <c r="AB1978" s="108" t="e">
        <f aca="false">IF(U1978=0;"";L1978/U1978-1)</f>
        <v>#NAME?</v>
      </c>
      <c r="AC1978" s="108" t="e">
        <f aca="false">IF(W1978=0;"";L1978/W1978-1)</f>
        <v>#NAME?</v>
      </c>
    </row>
    <row collapsed="false" customFormat="false" customHeight="true" hidden="false" ht="50.1" outlineLevel="0" r="1979">
      <c r="A1979" s="88"/>
      <c r="B1979" s="88"/>
      <c r="C1979" s="89"/>
      <c r="D1979" s="89"/>
      <c r="E1979" s="90"/>
      <c r="F1979" s="91"/>
      <c r="G1979" s="92"/>
      <c r="H1979" s="93"/>
      <c r="I1979" s="94"/>
      <c r="J1979" s="95"/>
      <c r="K1979" s="96"/>
      <c r="L1979" s="97"/>
      <c r="M1979" s="98"/>
      <c r="N1979" s="99"/>
      <c r="O1979" s="100"/>
      <c r="P1979" s="101"/>
      <c r="Q1979" s="97" t="n">
        <f aca="false">P1979*M1979</f>
        <v>0</v>
      </c>
      <c r="R1979" s="102"/>
      <c r="S1979" s="103"/>
      <c r="T1979" s="109"/>
      <c r="U1979" s="105" t="e">
        <f aca="false">IF(EXACT(O1979,Y1979),M1979,M1979*(1-'Расчет ПРЕДЗАКАЗ'!$D$10))</f>
        <v>#NAME?</v>
      </c>
      <c r="V1979" s="105" t="e">
        <f aca="false">P1979*U1979</f>
        <v>#NAME?</v>
      </c>
      <c r="W1979" s="105" t="e">
        <f aca="false">IF(EXACT(O1979,Y1979),M1979,M1979*(1-'Расчет Прайс'!$D$10))</f>
        <v>#NAME?</v>
      </c>
      <c r="X1979" s="105" t="e">
        <f aca="false">P1979*W1979</f>
        <v>#NAME?</v>
      </c>
      <c r="Y1979" s="106" t="s">
        <v>101</v>
      </c>
      <c r="Z1979" s="107" t="n">
        <f aca="false">IF(EXACT(O1979;Y1979);Q1979;0)</f>
        <v>0</v>
      </c>
      <c r="AA1979" s="107" t="n">
        <f aca="false">IF(Z1979=0;Q1979;0)</f>
        <v>0</v>
      </c>
      <c r="AB1979" s="108" t="e">
        <f aca="false">IF(U1979=0;"";L1979/U1979-1)</f>
        <v>#NAME?</v>
      </c>
      <c r="AC1979" s="108" t="e">
        <f aca="false">IF(W1979=0;"";L1979/W1979-1)</f>
        <v>#NAME?</v>
      </c>
    </row>
    <row collapsed="false" customFormat="false" customHeight="true" hidden="false" ht="50.1" outlineLevel="0" r="1980">
      <c r="A1980" s="88"/>
      <c r="B1980" s="88"/>
      <c r="C1980" s="89"/>
      <c r="D1980" s="89"/>
      <c r="E1980" s="90"/>
      <c r="F1980" s="91"/>
      <c r="G1980" s="92"/>
      <c r="H1980" s="93"/>
      <c r="I1980" s="94"/>
      <c r="J1980" s="95"/>
      <c r="K1980" s="96"/>
      <c r="L1980" s="97"/>
      <c r="M1980" s="98"/>
      <c r="N1980" s="99"/>
      <c r="O1980" s="100"/>
      <c r="P1980" s="101"/>
      <c r="Q1980" s="97" t="n">
        <f aca="false">P1980*M1980</f>
        <v>0</v>
      </c>
      <c r="R1980" s="102"/>
      <c r="S1980" s="103"/>
      <c r="T1980" s="109"/>
      <c r="U1980" s="105" t="e">
        <f aca="false">IF(EXACT(O1980,Y1980),M1980,M1980*(1-'Расчет ПРЕДЗАКАЗ'!$D$10))</f>
        <v>#NAME?</v>
      </c>
      <c r="V1980" s="105" t="e">
        <f aca="false">P1980*U1980</f>
        <v>#NAME?</v>
      </c>
      <c r="W1980" s="105" t="e">
        <f aca="false">IF(EXACT(O1980,Y1980),M1980,M1980*(1-'Расчет Прайс'!$D$10))</f>
        <v>#NAME?</v>
      </c>
      <c r="X1980" s="105" t="e">
        <f aca="false">P1980*W1980</f>
        <v>#NAME?</v>
      </c>
      <c r="Y1980" s="106" t="s">
        <v>101</v>
      </c>
      <c r="Z1980" s="107" t="n">
        <f aca="false">IF(EXACT(O1980;Y1980);Q1980;0)</f>
        <v>0</v>
      </c>
      <c r="AA1980" s="107" t="n">
        <f aca="false">IF(Z1980=0;Q1980;0)</f>
        <v>0</v>
      </c>
      <c r="AB1980" s="108" t="e">
        <f aca="false">IF(U1980=0;"";L1980/U1980-1)</f>
        <v>#NAME?</v>
      </c>
      <c r="AC1980" s="108" t="e">
        <f aca="false">IF(W1980=0;"";L1980/W1980-1)</f>
        <v>#NAME?</v>
      </c>
    </row>
    <row collapsed="false" customFormat="false" customHeight="true" hidden="false" ht="50.1" outlineLevel="0" r="1981">
      <c r="A1981" s="88"/>
      <c r="B1981" s="88"/>
      <c r="C1981" s="89"/>
      <c r="D1981" s="89"/>
      <c r="E1981" s="90"/>
      <c r="F1981" s="91"/>
      <c r="G1981" s="92"/>
      <c r="H1981" s="93"/>
      <c r="I1981" s="94"/>
      <c r="J1981" s="95"/>
      <c r="K1981" s="96"/>
      <c r="L1981" s="97"/>
      <c r="M1981" s="98"/>
      <c r="N1981" s="99"/>
      <c r="O1981" s="100"/>
      <c r="P1981" s="101"/>
      <c r="Q1981" s="97" t="n">
        <f aca="false">P1981*M1981</f>
        <v>0</v>
      </c>
      <c r="R1981" s="102"/>
      <c r="S1981" s="103"/>
      <c r="T1981" s="109"/>
      <c r="U1981" s="105" t="e">
        <f aca="false">IF(EXACT(O1981,Y1981),M1981,M1981*(1-'Расчет ПРЕДЗАКАЗ'!$D$10))</f>
        <v>#NAME?</v>
      </c>
      <c r="V1981" s="105" t="e">
        <f aca="false">P1981*U1981</f>
        <v>#NAME?</v>
      </c>
      <c r="W1981" s="105" t="e">
        <f aca="false">IF(EXACT(O1981,Y1981),M1981,M1981*(1-'Расчет Прайс'!$D$10))</f>
        <v>#NAME?</v>
      </c>
      <c r="X1981" s="105" t="e">
        <f aca="false">P1981*W1981</f>
        <v>#NAME?</v>
      </c>
      <c r="Y1981" s="106" t="s">
        <v>101</v>
      </c>
      <c r="Z1981" s="107" t="n">
        <f aca="false">IF(EXACT(O1981;Y1981);Q1981;0)</f>
        <v>0</v>
      </c>
      <c r="AA1981" s="107" t="n">
        <f aca="false">IF(Z1981=0;Q1981;0)</f>
        <v>0</v>
      </c>
      <c r="AB1981" s="108" t="e">
        <f aca="false">IF(U1981=0;"";L1981/U1981-1)</f>
        <v>#NAME?</v>
      </c>
      <c r="AC1981" s="108" t="e">
        <f aca="false">IF(W1981=0;"";L1981/W1981-1)</f>
        <v>#NAME?</v>
      </c>
    </row>
    <row collapsed="false" customFormat="false" customHeight="true" hidden="false" ht="50.1" outlineLevel="0" r="1982">
      <c r="A1982" s="88"/>
      <c r="B1982" s="88"/>
      <c r="C1982" s="89"/>
      <c r="D1982" s="89"/>
      <c r="E1982" s="90"/>
      <c r="F1982" s="91"/>
      <c r="G1982" s="92"/>
      <c r="H1982" s="93"/>
      <c r="I1982" s="94"/>
      <c r="J1982" s="95"/>
      <c r="K1982" s="96"/>
      <c r="L1982" s="97"/>
      <c r="M1982" s="98"/>
      <c r="N1982" s="99"/>
      <c r="O1982" s="100"/>
      <c r="P1982" s="101"/>
      <c r="Q1982" s="97" t="n">
        <f aca="false">P1982*M1982</f>
        <v>0</v>
      </c>
      <c r="R1982" s="102"/>
      <c r="S1982" s="103"/>
      <c r="T1982" s="109"/>
      <c r="U1982" s="105" t="e">
        <f aca="false">IF(EXACT(O1982,Y1982),M1982,M1982*(1-'Расчет ПРЕДЗАКАЗ'!$D$10))</f>
        <v>#NAME?</v>
      </c>
      <c r="V1982" s="105" t="e">
        <f aca="false">P1982*U1982</f>
        <v>#NAME?</v>
      </c>
      <c r="W1982" s="105" t="e">
        <f aca="false">IF(EXACT(O1982,Y1982),M1982,M1982*(1-'Расчет Прайс'!$D$10))</f>
        <v>#NAME?</v>
      </c>
      <c r="X1982" s="105" t="e">
        <f aca="false">P1982*W1982</f>
        <v>#NAME?</v>
      </c>
      <c r="Y1982" s="106" t="s">
        <v>101</v>
      </c>
      <c r="Z1982" s="107" t="n">
        <f aca="false">IF(EXACT(O1982;Y1982);Q1982;0)</f>
        <v>0</v>
      </c>
      <c r="AA1982" s="107" t="n">
        <f aca="false">IF(Z1982=0;Q1982;0)</f>
        <v>0</v>
      </c>
      <c r="AB1982" s="108" t="e">
        <f aca="false">IF(U1982=0;"";L1982/U1982-1)</f>
        <v>#NAME?</v>
      </c>
      <c r="AC1982" s="108" t="e">
        <f aca="false">IF(W1982=0;"";L1982/W1982-1)</f>
        <v>#NAME?</v>
      </c>
    </row>
    <row collapsed="false" customFormat="false" customHeight="true" hidden="false" ht="50.1" outlineLevel="0" r="1983">
      <c r="A1983" s="88"/>
      <c r="B1983" s="88"/>
      <c r="C1983" s="89"/>
      <c r="D1983" s="89"/>
      <c r="E1983" s="90"/>
      <c r="F1983" s="91"/>
      <c r="G1983" s="92"/>
      <c r="H1983" s="93"/>
      <c r="I1983" s="94"/>
      <c r="J1983" s="95"/>
      <c r="K1983" s="96"/>
      <c r="L1983" s="97"/>
      <c r="M1983" s="98"/>
      <c r="N1983" s="99"/>
      <c r="O1983" s="100"/>
      <c r="P1983" s="101"/>
      <c r="Q1983" s="97" t="n">
        <f aca="false">P1983*M1983</f>
        <v>0</v>
      </c>
      <c r="R1983" s="102"/>
      <c r="S1983" s="103"/>
      <c r="T1983" s="109"/>
      <c r="U1983" s="105" t="e">
        <f aca="false">IF(EXACT(O1983,Y1983),M1983,M1983*(1-'Расчет ПРЕДЗАКАЗ'!$D$10))</f>
        <v>#NAME?</v>
      </c>
      <c r="V1983" s="105" t="e">
        <f aca="false">P1983*U1983</f>
        <v>#NAME?</v>
      </c>
      <c r="W1983" s="105" t="e">
        <f aca="false">IF(EXACT(O1983,Y1983),M1983,M1983*(1-'Расчет Прайс'!$D$10))</f>
        <v>#NAME?</v>
      </c>
      <c r="X1983" s="105" t="e">
        <f aca="false">P1983*W1983</f>
        <v>#NAME?</v>
      </c>
      <c r="Y1983" s="106" t="s">
        <v>101</v>
      </c>
      <c r="Z1983" s="107" t="n">
        <f aca="false">IF(EXACT(O1983;Y1983);Q1983;0)</f>
        <v>0</v>
      </c>
      <c r="AA1983" s="107" t="n">
        <f aca="false">IF(Z1983=0;Q1983;0)</f>
        <v>0</v>
      </c>
      <c r="AB1983" s="108" t="e">
        <f aca="false">IF(U1983=0;"";L1983/U1983-1)</f>
        <v>#NAME?</v>
      </c>
      <c r="AC1983" s="108" t="e">
        <f aca="false">IF(W1983=0;"";L1983/W1983-1)</f>
        <v>#NAME?</v>
      </c>
    </row>
    <row collapsed="false" customFormat="false" customHeight="true" hidden="false" ht="50.1" outlineLevel="0" r="1984">
      <c r="A1984" s="88"/>
      <c r="B1984" s="88"/>
      <c r="C1984" s="89"/>
      <c r="D1984" s="89"/>
      <c r="E1984" s="90"/>
      <c r="F1984" s="91"/>
      <c r="G1984" s="92"/>
      <c r="H1984" s="93"/>
      <c r="I1984" s="94"/>
      <c r="J1984" s="95"/>
      <c r="K1984" s="96"/>
      <c r="L1984" s="97"/>
      <c r="M1984" s="98"/>
      <c r="N1984" s="99"/>
      <c r="O1984" s="100"/>
      <c r="P1984" s="101"/>
      <c r="Q1984" s="97" t="n">
        <f aca="false">P1984*M1984</f>
        <v>0</v>
      </c>
      <c r="R1984" s="102"/>
      <c r="S1984" s="103"/>
      <c r="T1984" s="109"/>
      <c r="U1984" s="105" t="e">
        <f aca="false">IF(EXACT(O1984,Y1984),M1984,M1984*(1-'Расчет ПРЕДЗАКАЗ'!$D$10))</f>
        <v>#NAME?</v>
      </c>
      <c r="V1984" s="105" t="e">
        <f aca="false">P1984*U1984</f>
        <v>#NAME?</v>
      </c>
      <c r="W1984" s="105" t="e">
        <f aca="false">IF(EXACT(O1984,Y1984),M1984,M1984*(1-'Расчет Прайс'!$D$10))</f>
        <v>#NAME?</v>
      </c>
      <c r="X1984" s="105" t="e">
        <f aca="false">P1984*W1984</f>
        <v>#NAME?</v>
      </c>
      <c r="Y1984" s="106" t="s">
        <v>101</v>
      </c>
      <c r="Z1984" s="107" t="n">
        <f aca="false">IF(EXACT(O1984;Y1984);Q1984;0)</f>
        <v>0</v>
      </c>
      <c r="AA1984" s="107" t="n">
        <f aca="false">IF(Z1984=0;Q1984;0)</f>
        <v>0</v>
      </c>
      <c r="AB1984" s="108" t="e">
        <f aca="false">IF(U1984=0;"";L1984/U1984-1)</f>
        <v>#NAME?</v>
      </c>
      <c r="AC1984" s="108" t="e">
        <f aca="false">IF(W1984=0;"";L1984/W1984-1)</f>
        <v>#NAME?</v>
      </c>
    </row>
    <row collapsed="false" customFormat="false" customHeight="true" hidden="false" ht="50.1" outlineLevel="0" r="1985">
      <c r="A1985" s="88"/>
      <c r="B1985" s="88"/>
      <c r="C1985" s="89"/>
      <c r="D1985" s="89"/>
      <c r="E1985" s="90"/>
      <c r="F1985" s="91"/>
      <c r="G1985" s="92"/>
      <c r="H1985" s="93"/>
      <c r="I1985" s="94"/>
      <c r="J1985" s="95"/>
      <c r="K1985" s="96"/>
      <c r="L1985" s="97"/>
      <c r="M1985" s="98"/>
      <c r="N1985" s="112"/>
      <c r="O1985" s="100"/>
      <c r="P1985" s="101"/>
      <c r="Q1985" s="97" t="n">
        <f aca="false">P1985*M1985</f>
        <v>0</v>
      </c>
      <c r="R1985" s="110"/>
      <c r="S1985" s="103"/>
      <c r="T1985" s="111"/>
      <c r="U1985" s="105" t="e">
        <f aca="false">IF(EXACT(O1985,Y1985),M1985,M1985*(1-'Расчет ПРЕДЗАКАЗ'!$D$10))</f>
        <v>#NAME?</v>
      </c>
      <c r="V1985" s="105" t="e">
        <f aca="false">P1985*U1985</f>
        <v>#NAME?</v>
      </c>
      <c r="W1985" s="105" t="e">
        <f aca="false">IF(EXACT(O1985,Y1985),M1985,M1985*(1-'Расчет Прайс'!$D$10))</f>
        <v>#NAME?</v>
      </c>
      <c r="X1985" s="105" t="e">
        <f aca="false">P1985*W1985</f>
        <v>#NAME?</v>
      </c>
      <c r="Y1985" s="106" t="s">
        <v>101</v>
      </c>
      <c r="Z1985" s="107" t="n">
        <f aca="false">IF(EXACT(O1985;Y1985);Q1985;0)</f>
        <v>0</v>
      </c>
      <c r="AA1985" s="107" t="n">
        <f aca="false">IF(Z1985=0;Q1985;0)</f>
        <v>0</v>
      </c>
      <c r="AB1985" s="108" t="e">
        <f aca="false">IF(U1985=0;"";L1985/U1985-1)</f>
        <v>#NAME?</v>
      </c>
      <c r="AC1985" s="108" t="e">
        <f aca="false">IF(W1985=0;"";L1985/W1985-1)</f>
        <v>#NAME?</v>
      </c>
    </row>
    <row collapsed="false" customFormat="false" customHeight="true" hidden="false" ht="50.1" outlineLevel="0" r="1986">
      <c r="A1986" s="88"/>
      <c r="B1986" s="88"/>
      <c r="C1986" s="89"/>
      <c r="D1986" s="89"/>
      <c r="E1986" s="90"/>
      <c r="F1986" s="91"/>
      <c r="G1986" s="92"/>
      <c r="H1986" s="93"/>
      <c r="I1986" s="94"/>
      <c r="J1986" s="95"/>
      <c r="K1986" s="96"/>
      <c r="L1986" s="97"/>
      <c r="M1986" s="98"/>
      <c r="N1986" s="112"/>
      <c r="O1986" s="100"/>
      <c r="P1986" s="101"/>
      <c r="Q1986" s="97" t="n">
        <f aca="false">P1986*M1986</f>
        <v>0</v>
      </c>
      <c r="R1986" s="110"/>
      <c r="S1986" s="103"/>
      <c r="T1986" s="111"/>
      <c r="U1986" s="105" t="e">
        <f aca="false">IF(EXACT(O1986,Y1986),M1986,M1986*(1-'Расчет ПРЕДЗАКАЗ'!$D$10))</f>
        <v>#NAME?</v>
      </c>
      <c r="V1986" s="105" t="e">
        <f aca="false">P1986*U1986</f>
        <v>#NAME?</v>
      </c>
      <c r="W1986" s="105" t="e">
        <f aca="false">IF(EXACT(O1986,Y1986),M1986,M1986*(1-'Расчет Прайс'!$D$10))</f>
        <v>#NAME?</v>
      </c>
      <c r="X1986" s="105" t="e">
        <f aca="false">P1986*W1986</f>
        <v>#NAME?</v>
      </c>
      <c r="Y1986" s="106" t="s">
        <v>101</v>
      </c>
      <c r="Z1986" s="107" t="n">
        <f aca="false">IF(EXACT(O1986;Y1986);Q1986;0)</f>
        <v>0</v>
      </c>
      <c r="AA1986" s="107" t="n">
        <f aca="false">IF(Z1986=0;Q1986;0)</f>
        <v>0</v>
      </c>
      <c r="AB1986" s="108" t="e">
        <f aca="false">IF(U1986=0;"";L1986/U1986-1)</f>
        <v>#NAME?</v>
      </c>
      <c r="AC1986" s="108" t="e">
        <f aca="false">IF(W1986=0;"";L1986/W1986-1)</f>
        <v>#NAME?</v>
      </c>
    </row>
    <row collapsed="false" customFormat="false" customHeight="true" hidden="false" ht="50.1" outlineLevel="0" r="1987">
      <c r="A1987" s="88"/>
      <c r="B1987" s="88"/>
      <c r="C1987" s="89"/>
      <c r="D1987" s="89"/>
      <c r="E1987" s="90"/>
      <c r="F1987" s="91"/>
      <c r="G1987" s="92"/>
      <c r="H1987" s="93"/>
      <c r="I1987" s="94"/>
      <c r="J1987" s="95"/>
      <c r="K1987" s="96"/>
      <c r="L1987" s="97"/>
      <c r="M1987" s="98"/>
      <c r="N1987" s="110"/>
      <c r="O1987" s="100"/>
      <c r="P1987" s="101"/>
      <c r="Q1987" s="97" t="n">
        <f aca="false">P1987*M1987</f>
        <v>0</v>
      </c>
      <c r="R1987" s="110"/>
      <c r="S1987" s="103"/>
      <c r="T1987" s="111"/>
      <c r="U1987" s="105" t="e">
        <f aca="false">IF(EXACT(O1987,Y1987),M1987,M1987*(1-'Расчет ПРЕДЗАКАЗ'!$D$10))</f>
        <v>#NAME?</v>
      </c>
      <c r="V1987" s="105" t="e">
        <f aca="false">P1987*U1987</f>
        <v>#NAME?</v>
      </c>
      <c r="W1987" s="105" t="e">
        <f aca="false">IF(EXACT(O1987,Y1987),M1987,M1987*(1-'Расчет Прайс'!$D$10))</f>
        <v>#NAME?</v>
      </c>
      <c r="X1987" s="105" t="e">
        <f aca="false">P1987*W1987</f>
        <v>#NAME?</v>
      </c>
      <c r="Y1987" s="106" t="s">
        <v>101</v>
      </c>
      <c r="Z1987" s="107" t="n">
        <f aca="false">IF(EXACT(O1987;Y1987);Q1987;0)</f>
        <v>0</v>
      </c>
      <c r="AA1987" s="107" t="n">
        <f aca="false">IF(Z1987=0;Q1987;0)</f>
        <v>0</v>
      </c>
      <c r="AB1987" s="108" t="e">
        <f aca="false">IF(U1987=0;"";L1987/U1987-1)</f>
        <v>#NAME?</v>
      </c>
      <c r="AC1987" s="108" t="e">
        <f aca="false">IF(W1987=0;"";L1987/W1987-1)</f>
        <v>#NAME?</v>
      </c>
    </row>
    <row collapsed="false" customFormat="false" customHeight="true" hidden="false" ht="50.1" outlineLevel="0" r="1988">
      <c r="A1988" s="88"/>
      <c r="B1988" s="88"/>
      <c r="C1988" s="89"/>
      <c r="D1988" s="89"/>
      <c r="E1988" s="90"/>
      <c r="F1988" s="91"/>
      <c r="G1988" s="92"/>
      <c r="H1988" s="93"/>
      <c r="I1988" s="94"/>
      <c r="J1988" s="95"/>
      <c r="K1988" s="96"/>
      <c r="L1988" s="97"/>
      <c r="M1988" s="98"/>
      <c r="N1988" s="110"/>
      <c r="O1988" s="100"/>
      <c r="P1988" s="101"/>
      <c r="Q1988" s="97" t="n">
        <f aca="false">P1988*M1988</f>
        <v>0</v>
      </c>
      <c r="R1988" s="110"/>
      <c r="S1988" s="103"/>
      <c r="T1988" s="111"/>
      <c r="U1988" s="105" t="e">
        <f aca="false">IF(EXACT(O1988,Y1988),M1988,M1988*(1-'Расчет ПРЕДЗАКАЗ'!$D$10))</f>
        <v>#NAME?</v>
      </c>
      <c r="V1988" s="105" t="e">
        <f aca="false">P1988*U1988</f>
        <v>#NAME?</v>
      </c>
      <c r="W1988" s="105" t="e">
        <f aca="false">IF(EXACT(O1988,Y1988),M1988,M1988*(1-'Расчет Прайс'!$D$10))</f>
        <v>#NAME?</v>
      </c>
      <c r="X1988" s="105" t="e">
        <f aca="false">P1988*W1988</f>
        <v>#NAME?</v>
      </c>
      <c r="Y1988" s="106" t="s">
        <v>101</v>
      </c>
      <c r="Z1988" s="107" t="n">
        <f aca="false">IF(EXACT(O1988;Y1988);Q1988;0)</f>
        <v>0</v>
      </c>
      <c r="AA1988" s="107" t="n">
        <f aca="false">IF(Z1988=0;Q1988;0)</f>
        <v>0</v>
      </c>
      <c r="AB1988" s="108" t="e">
        <f aca="false">IF(U1988=0;"";L1988/U1988-1)</f>
        <v>#NAME?</v>
      </c>
      <c r="AC1988" s="108" t="e">
        <f aca="false">IF(W1988=0;"";L1988/W1988-1)</f>
        <v>#NAME?</v>
      </c>
    </row>
    <row collapsed="false" customFormat="false" customHeight="true" hidden="false" ht="50.1" outlineLevel="0" r="1989">
      <c r="A1989" s="88"/>
      <c r="B1989" s="88"/>
      <c r="C1989" s="89"/>
      <c r="D1989" s="89"/>
      <c r="E1989" s="90"/>
      <c r="F1989" s="91"/>
      <c r="G1989" s="92"/>
      <c r="H1989" s="93"/>
      <c r="I1989" s="94"/>
      <c r="J1989" s="95"/>
      <c r="K1989" s="96"/>
      <c r="L1989" s="97"/>
      <c r="M1989" s="98"/>
      <c r="N1989" s="110"/>
      <c r="O1989" s="100"/>
      <c r="P1989" s="101"/>
      <c r="Q1989" s="97" t="n">
        <f aca="false">P1989*M1989</f>
        <v>0</v>
      </c>
      <c r="R1989" s="110"/>
      <c r="S1989" s="103"/>
      <c r="T1989" s="111"/>
      <c r="U1989" s="105" t="e">
        <f aca="false">IF(EXACT(O1989,Y1989),M1989,M1989*(1-'Расчет ПРЕДЗАКАЗ'!$D$10))</f>
        <v>#NAME?</v>
      </c>
      <c r="V1989" s="105" t="e">
        <f aca="false">P1989*U1989</f>
        <v>#NAME?</v>
      </c>
      <c r="W1989" s="105" t="e">
        <f aca="false">IF(EXACT(O1989,Y1989),M1989,M1989*(1-'Расчет Прайс'!$D$10))</f>
        <v>#NAME?</v>
      </c>
      <c r="X1989" s="105" t="e">
        <f aca="false">P1989*W1989</f>
        <v>#NAME?</v>
      </c>
      <c r="Y1989" s="106" t="s">
        <v>101</v>
      </c>
      <c r="Z1989" s="107" t="n">
        <f aca="false">IF(EXACT(O1989;Y1989);Q1989;0)</f>
        <v>0</v>
      </c>
      <c r="AA1989" s="107" t="n">
        <f aca="false">IF(Z1989=0;Q1989;0)</f>
        <v>0</v>
      </c>
      <c r="AB1989" s="108" t="e">
        <f aca="false">IF(U1989=0;"";L1989/U1989-1)</f>
        <v>#NAME?</v>
      </c>
      <c r="AC1989" s="108" t="e">
        <f aca="false">IF(W1989=0;"";L1989/W1989-1)</f>
        <v>#NAME?</v>
      </c>
    </row>
    <row collapsed="false" customFormat="false" customHeight="true" hidden="false" ht="50.1" outlineLevel="0" r="1990">
      <c r="A1990" s="88"/>
      <c r="B1990" s="88"/>
      <c r="C1990" s="89"/>
      <c r="D1990" s="89"/>
      <c r="E1990" s="90"/>
      <c r="F1990" s="91"/>
      <c r="G1990" s="92"/>
      <c r="H1990" s="93"/>
      <c r="I1990" s="94"/>
      <c r="J1990" s="95"/>
      <c r="K1990" s="96"/>
      <c r="L1990" s="97"/>
      <c r="M1990" s="98"/>
      <c r="N1990" s="110"/>
      <c r="O1990" s="100"/>
      <c r="P1990" s="101"/>
      <c r="Q1990" s="97" t="n">
        <f aca="false">P1990*M1990</f>
        <v>0</v>
      </c>
      <c r="R1990" s="110"/>
      <c r="S1990" s="103"/>
      <c r="T1990" s="111"/>
      <c r="U1990" s="105" t="e">
        <f aca="false">IF(EXACT(O1990,Y1990),M1990,M1990*(1-'Расчет ПРЕДЗАКАЗ'!$D$10))</f>
        <v>#NAME?</v>
      </c>
      <c r="V1990" s="105" t="e">
        <f aca="false">P1990*U1990</f>
        <v>#NAME?</v>
      </c>
      <c r="W1990" s="105" t="e">
        <f aca="false">IF(EXACT(O1990,Y1990),M1990,M1990*(1-'Расчет Прайс'!$D$10))</f>
        <v>#NAME?</v>
      </c>
      <c r="X1990" s="105" t="e">
        <f aca="false">P1990*W1990</f>
        <v>#NAME?</v>
      </c>
      <c r="Y1990" s="106" t="s">
        <v>101</v>
      </c>
      <c r="Z1990" s="107" t="n">
        <f aca="false">IF(EXACT(O1990;Y1990);Q1990;0)</f>
        <v>0</v>
      </c>
      <c r="AA1990" s="107" t="n">
        <f aca="false">IF(Z1990=0;Q1990;0)</f>
        <v>0</v>
      </c>
      <c r="AB1990" s="108" t="e">
        <f aca="false">IF(U1990=0;"";L1990/U1990-1)</f>
        <v>#NAME?</v>
      </c>
      <c r="AC1990" s="108" t="e">
        <f aca="false">IF(W1990=0;"";L1990/W1990-1)</f>
        <v>#NAME?</v>
      </c>
    </row>
    <row collapsed="false" customFormat="false" customHeight="true" hidden="false" ht="11.25" outlineLevel="0" r="1991"/>
    <row collapsed="false" customFormat="false" customHeight="true" hidden="false" ht="50.1" outlineLevel="0" r="1992">
      <c r="A1992" s="88" t="n">
        <v>287</v>
      </c>
      <c r="B1992" s="88" t="s">
        <v>1118</v>
      </c>
      <c r="C1992" s="89" t="s">
        <v>1119</v>
      </c>
      <c r="D1992" s="89" t="s">
        <v>93</v>
      </c>
      <c r="E1992" s="90" t="s">
        <v>93</v>
      </c>
      <c r="F1992" s="91"/>
      <c r="G1992" s="92" t="s">
        <v>583</v>
      </c>
      <c r="H1992" s="93" t="s">
        <v>1089</v>
      </c>
      <c r="I1992" s="94" t="s">
        <v>1050</v>
      </c>
      <c r="J1992" s="95" t="s">
        <v>98</v>
      </c>
      <c r="K1992" s="96" t="s">
        <v>1039</v>
      </c>
      <c r="L1992" s="97" t="n">
        <v>840</v>
      </c>
      <c r="M1992" s="98" t="n">
        <v>469</v>
      </c>
      <c r="N1992" s="99" t="s">
        <v>1120</v>
      </c>
      <c r="O1992" s="100" t="s">
        <v>101</v>
      </c>
      <c r="P1992" s="101"/>
      <c r="Q1992" s="97" t="n">
        <f aca="false">P1992*M1992</f>
        <v>0</v>
      </c>
      <c r="R1992" s="102"/>
      <c r="S1992" s="103" t="n">
        <v>5</v>
      </c>
      <c r="T1992" s="104"/>
      <c r="U1992" s="105" t="n">
        <f aca="false">IF(EXACT(O1992,Y1992),M1992,M1992*(1-'Расчет ПРЕДЗАКАЗ'!$D$10))</f>
        <v>469</v>
      </c>
      <c r="V1992" s="105" t="n">
        <f aca="false">P1992*U1992</f>
        <v>0</v>
      </c>
      <c r="W1992" s="105" t="n">
        <f aca="false">IF(EXACT(O1992,Y1992),M1992,M1992*(1-'Расчет Прайс'!$D$10))</f>
        <v>469</v>
      </c>
      <c r="X1992" s="105" t="n">
        <f aca="false">P1992*W1992</f>
        <v>0</v>
      </c>
      <c r="Y1992" s="106" t="s">
        <v>101</v>
      </c>
      <c r="Z1992" s="107" t="n">
        <f aca="false">IF(EXACT(O1992;Y1992);Q1992;0)</f>
        <v>0</v>
      </c>
      <c r="AA1992" s="107" t="n">
        <f aca="false">IF(Z1992=0;Q1992;0)</f>
        <v>0</v>
      </c>
      <c r="AB1992" s="108" t="n">
        <f aca="false">IF(U1992=0,"",L1992/U1992-1)</f>
        <v>0.791044776119403</v>
      </c>
      <c r="AC1992" s="108" t="n">
        <f aca="false">IF(W1992=0,"",L1992/W1992-1)</f>
        <v>0.791044776119403</v>
      </c>
    </row>
    <row collapsed="false" customFormat="false" customHeight="true" hidden="false" ht="50.1" outlineLevel="0" r="1993">
      <c r="A1993" s="88"/>
      <c r="B1993" s="88"/>
      <c r="C1993" s="89"/>
      <c r="D1993" s="89"/>
      <c r="E1993" s="90"/>
      <c r="F1993" s="91"/>
      <c r="G1993" s="92"/>
      <c r="H1993" s="93"/>
      <c r="I1993" s="94"/>
      <c r="J1993" s="95"/>
      <c r="K1993" s="96" t="s">
        <v>1059</v>
      </c>
      <c r="L1993" s="97" t="n">
        <v>840</v>
      </c>
      <c r="M1993" s="98" t="n">
        <v>469</v>
      </c>
      <c r="N1993" s="99" t="s">
        <v>1121</v>
      </c>
      <c r="O1993" s="100" t="s">
        <v>101</v>
      </c>
      <c r="P1993" s="101"/>
      <c r="Q1993" s="97" t="n">
        <f aca="false">P1993*M1993</f>
        <v>0</v>
      </c>
      <c r="R1993" s="102"/>
      <c r="S1993" s="103" t="n">
        <v>4</v>
      </c>
      <c r="T1993" s="109"/>
      <c r="U1993" s="105" t="n">
        <f aca="false">IF(EXACT(O1993,Y1993),M1993,M1993*(1-'Расчет ПРЕДЗАКАЗ'!$D$10))</f>
        <v>469</v>
      </c>
      <c r="V1993" s="105" t="n">
        <f aca="false">P1993*U1993</f>
        <v>0</v>
      </c>
      <c r="W1993" s="105" t="n">
        <f aca="false">IF(EXACT(O1993,Y1993),M1993,M1993*(1-'Расчет Прайс'!$D$10))</f>
        <v>469</v>
      </c>
      <c r="X1993" s="105" t="n">
        <f aca="false">P1993*W1993</f>
        <v>0</v>
      </c>
      <c r="Y1993" s="106" t="s">
        <v>101</v>
      </c>
      <c r="Z1993" s="107" t="n">
        <f aca="false">IF(EXACT(O1993;Y1993);Q1993;0)</f>
        <v>0</v>
      </c>
      <c r="AA1993" s="107" t="n">
        <f aca="false">IF(Z1993=0;Q1993;0)</f>
        <v>0</v>
      </c>
      <c r="AB1993" s="108" t="n">
        <f aca="false">IF(U1993=0;"";L1993/U1993-1)</f>
        <v>0.791044776119403</v>
      </c>
      <c r="AC1993" s="108" t="n">
        <f aca="false">IF(W1993=0;"";L1993/W1993-1)</f>
        <v>0.791044776119403</v>
      </c>
    </row>
    <row collapsed="false" customFormat="false" customHeight="true" hidden="false" ht="50.1" outlineLevel="0" r="1994">
      <c r="A1994" s="88"/>
      <c r="B1994" s="88"/>
      <c r="C1994" s="89"/>
      <c r="D1994" s="89"/>
      <c r="E1994" s="90"/>
      <c r="F1994" s="91"/>
      <c r="G1994" s="92"/>
      <c r="H1994" s="93"/>
      <c r="I1994" s="94"/>
      <c r="J1994" s="95"/>
      <c r="K1994" s="96"/>
      <c r="L1994" s="97"/>
      <c r="M1994" s="98"/>
      <c r="N1994" s="99"/>
      <c r="O1994" s="100"/>
      <c r="P1994" s="101"/>
      <c r="Q1994" s="97" t="n">
        <f aca="false">P1994*M1994</f>
        <v>0</v>
      </c>
      <c r="R1994" s="102"/>
      <c r="S1994" s="103"/>
      <c r="T1994" s="109"/>
      <c r="U1994" s="105" t="e">
        <f aca="false">IF(EXACT(O1994,Y1994),M1994,M1994*(1-'Расчет ПРЕДЗАКАЗ'!$D$10))</f>
        <v>#NAME?</v>
      </c>
      <c r="V1994" s="105" t="e">
        <f aca="false">P1994*U1994</f>
        <v>#NAME?</v>
      </c>
      <c r="W1994" s="105" t="e">
        <f aca="false">IF(EXACT(O1994,Y1994),M1994,M1994*(1-'Расчет Прайс'!$D$10))</f>
        <v>#NAME?</v>
      </c>
      <c r="X1994" s="105" t="e">
        <f aca="false">P1994*W1994</f>
        <v>#NAME?</v>
      </c>
      <c r="Y1994" s="106" t="s">
        <v>101</v>
      </c>
      <c r="Z1994" s="107" t="n">
        <f aca="false">IF(EXACT(O1994;Y1994);Q1994;0)</f>
        <v>0</v>
      </c>
      <c r="AA1994" s="107" t="n">
        <f aca="false">IF(Z1994=0;Q1994;0)</f>
        <v>0</v>
      </c>
      <c r="AB1994" s="108" t="e">
        <f aca="false">IF(U1994=0;"";L1994/U1994-1)</f>
        <v>#NAME?</v>
      </c>
      <c r="AC1994" s="108" t="e">
        <f aca="false">IF(W1994=0;"";L1994/W1994-1)</f>
        <v>#NAME?</v>
      </c>
    </row>
    <row collapsed="false" customFormat="false" customHeight="true" hidden="false" ht="50.1" outlineLevel="0" r="1995">
      <c r="A1995" s="88"/>
      <c r="B1995" s="88"/>
      <c r="C1995" s="89"/>
      <c r="D1995" s="89"/>
      <c r="E1995" s="90"/>
      <c r="F1995" s="91"/>
      <c r="G1995" s="92"/>
      <c r="H1995" s="93"/>
      <c r="I1995" s="94"/>
      <c r="J1995" s="95"/>
      <c r="K1995" s="96"/>
      <c r="L1995" s="97"/>
      <c r="M1995" s="98"/>
      <c r="N1995" s="99"/>
      <c r="O1995" s="100"/>
      <c r="P1995" s="101"/>
      <c r="Q1995" s="97" t="n">
        <f aca="false">P1995*M1995</f>
        <v>0</v>
      </c>
      <c r="R1995" s="102"/>
      <c r="S1995" s="103"/>
      <c r="T1995" s="109"/>
      <c r="U1995" s="105" t="e">
        <f aca="false">IF(EXACT(O1995,Y1995),M1995,M1995*(1-'Расчет ПРЕДЗАКАЗ'!$D$10))</f>
        <v>#NAME?</v>
      </c>
      <c r="V1995" s="105" t="e">
        <f aca="false">P1995*U1995</f>
        <v>#NAME?</v>
      </c>
      <c r="W1995" s="105" t="e">
        <f aca="false">IF(EXACT(O1995,Y1995),M1995,M1995*(1-'Расчет Прайс'!$D$10))</f>
        <v>#NAME?</v>
      </c>
      <c r="X1995" s="105" t="e">
        <f aca="false">P1995*W1995</f>
        <v>#NAME?</v>
      </c>
      <c r="Y1995" s="106" t="s">
        <v>101</v>
      </c>
      <c r="Z1995" s="107" t="n">
        <f aca="false">IF(EXACT(O1995;Y1995);Q1995;0)</f>
        <v>0</v>
      </c>
      <c r="AA1995" s="107" t="n">
        <f aca="false">IF(Z1995=0;Q1995;0)</f>
        <v>0</v>
      </c>
      <c r="AB1995" s="108" t="e">
        <f aca="false">IF(U1995=0;"";L1995/U1995-1)</f>
        <v>#NAME?</v>
      </c>
      <c r="AC1995" s="108" t="e">
        <f aca="false">IF(W1995=0;"";L1995/W1995-1)</f>
        <v>#NAME?</v>
      </c>
    </row>
    <row collapsed="false" customFormat="false" customHeight="true" hidden="false" ht="50.1" outlineLevel="0" r="1996">
      <c r="A1996" s="88"/>
      <c r="B1996" s="88"/>
      <c r="C1996" s="89"/>
      <c r="D1996" s="89"/>
      <c r="E1996" s="90"/>
      <c r="F1996" s="91"/>
      <c r="G1996" s="92"/>
      <c r="H1996" s="93"/>
      <c r="I1996" s="94"/>
      <c r="J1996" s="95"/>
      <c r="K1996" s="96"/>
      <c r="L1996" s="97"/>
      <c r="M1996" s="98"/>
      <c r="N1996" s="99"/>
      <c r="O1996" s="100"/>
      <c r="P1996" s="101"/>
      <c r="Q1996" s="97" t="n">
        <f aca="false">P1996*M1996</f>
        <v>0</v>
      </c>
      <c r="R1996" s="102"/>
      <c r="S1996" s="103"/>
      <c r="T1996" s="109"/>
      <c r="U1996" s="105" t="e">
        <f aca="false">IF(EXACT(O1996,Y1996),M1996,M1996*(1-'Расчет ПРЕДЗАКАЗ'!$D$10))</f>
        <v>#NAME?</v>
      </c>
      <c r="V1996" s="105" t="e">
        <f aca="false">P1996*U1996</f>
        <v>#NAME?</v>
      </c>
      <c r="W1996" s="105" t="e">
        <f aca="false">IF(EXACT(O1996,Y1996),M1996,M1996*(1-'Расчет Прайс'!$D$10))</f>
        <v>#NAME?</v>
      </c>
      <c r="X1996" s="105" t="e">
        <f aca="false">P1996*W1996</f>
        <v>#NAME?</v>
      </c>
      <c r="Y1996" s="106" t="s">
        <v>101</v>
      </c>
      <c r="Z1996" s="107" t="n">
        <f aca="false">IF(EXACT(O1996;Y1996);Q1996;0)</f>
        <v>0</v>
      </c>
      <c r="AA1996" s="107" t="n">
        <f aca="false">IF(Z1996=0;Q1996;0)</f>
        <v>0</v>
      </c>
      <c r="AB1996" s="108" t="e">
        <f aca="false">IF(U1996=0;"";L1996/U1996-1)</f>
        <v>#NAME?</v>
      </c>
      <c r="AC1996" s="108" t="e">
        <f aca="false">IF(W1996=0;"";L1996/W1996-1)</f>
        <v>#NAME?</v>
      </c>
    </row>
    <row collapsed="false" customFormat="false" customHeight="true" hidden="false" ht="50.1" outlineLevel="0" r="1997">
      <c r="A1997" s="88"/>
      <c r="B1997" s="88"/>
      <c r="C1997" s="89"/>
      <c r="D1997" s="89"/>
      <c r="E1997" s="90"/>
      <c r="F1997" s="91"/>
      <c r="G1997" s="92"/>
      <c r="H1997" s="93"/>
      <c r="I1997" s="94"/>
      <c r="J1997" s="95"/>
      <c r="K1997" s="96"/>
      <c r="L1997" s="97"/>
      <c r="M1997" s="98"/>
      <c r="N1997" s="99"/>
      <c r="O1997" s="100"/>
      <c r="P1997" s="101"/>
      <c r="Q1997" s="97" t="n">
        <f aca="false">P1997*M1997</f>
        <v>0</v>
      </c>
      <c r="R1997" s="102"/>
      <c r="S1997" s="103"/>
      <c r="T1997" s="109"/>
      <c r="U1997" s="105" t="e">
        <f aca="false">IF(EXACT(O1997,Y1997),M1997,M1997*(1-'Расчет ПРЕДЗАКАЗ'!$D$10))</f>
        <v>#NAME?</v>
      </c>
      <c r="V1997" s="105" t="e">
        <f aca="false">P1997*U1997</f>
        <v>#NAME?</v>
      </c>
      <c r="W1997" s="105" t="e">
        <f aca="false">IF(EXACT(O1997,Y1997),M1997,M1997*(1-'Расчет Прайс'!$D$10))</f>
        <v>#NAME?</v>
      </c>
      <c r="X1997" s="105" t="e">
        <f aca="false">P1997*W1997</f>
        <v>#NAME?</v>
      </c>
      <c r="Y1997" s="106" t="s">
        <v>101</v>
      </c>
      <c r="Z1997" s="107" t="n">
        <f aca="false">IF(EXACT(O1997;Y1997);Q1997;0)</f>
        <v>0</v>
      </c>
      <c r="AA1997" s="107" t="n">
        <f aca="false">IF(Z1997=0;Q1997;0)</f>
        <v>0</v>
      </c>
      <c r="AB1997" s="108" t="e">
        <f aca="false">IF(U1997=0;"";L1997/U1997-1)</f>
        <v>#NAME?</v>
      </c>
      <c r="AC1997" s="108" t="e">
        <f aca="false">IF(W1997=0;"";L1997/W1997-1)</f>
        <v>#NAME?</v>
      </c>
    </row>
    <row collapsed="false" customFormat="false" customHeight="true" hidden="false" ht="50.1" outlineLevel="0" r="1998">
      <c r="A1998" s="88"/>
      <c r="B1998" s="88"/>
      <c r="C1998" s="89"/>
      <c r="D1998" s="89"/>
      <c r="E1998" s="90"/>
      <c r="F1998" s="91"/>
      <c r="G1998" s="92"/>
      <c r="H1998" s="93"/>
      <c r="I1998" s="94"/>
      <c r="J1998" s="95"/>
      <c r="K1998" s="96"/>
      <c r="L1998" s="97"/>
      <c r="M1998" s="98"/>
      <c r="N1998" s="99"/>
      <c r="O1998" s="100"/>
      <c r="P1998" s="101"/>
      <c r="Q1998" s="97" t="n">
        <f aca="false">P1998*M1998</f>
        <v>0</v>
      </c>
      <c r="R1998" s="102"/>
      <c r="S1998" s="103"/>
      <c r="T1998" s="109"/>
      <c r="U1998" s="105" t="e">
        <f aca="false">IF(EXACT(O1998,Y1998),M1998,M1998*(1-'Расчет ПРЕДЗАКАЗ'!$D$10))</f>
        <v>#NAME?</v>
      </c>
      <c r="V1998" s="105" t="e">
        <f aca="false">P1998*U1998</f>
        <v>#NAME?</v>
      </c>
      <c r="W1998" s="105" t="e">
        <f aca="false">IF(EXACT(O1998,Y1998),M1998,M1998*(1-'Расчет Прайс'!$D$10))</f>
        <v>#NAME?</v>
      </c>
      <c r="X1998" s="105" t="e">
        <f aca="false">P1998*W1998</f>
        <v>#NAME?</v>
      </c>
      <c r="Y1998" s="106" t="s">
        <v>101</v>
      </c>
      <c r="Z1998" s="107" t="n">
        <f aca="false">IF(EXACT(O1998;Y1998);Q1998;0)</f>
        <v>0</v>
      </c>
      <c r="AA1998" s="107" t="n">
        <f aca="false">IF(Z1998=0;Q1998;0)</f>
        <v>0</v>
      </c>
      <c r="AB1998" s="108" t="e">
        <f aca="false">IF(U1998=0;"";L1998/U1998-1)</f>
        <v>#NAME?</v>
      </c>
      <c r="AC1998" s="108" t="e">
        <f aca="false">IF(W1998=0;"";L1998/W1998-1)</f>
        <v>#NAME?</v>
      </c>
    </row>
    <row collapsed="false" customFormat="false" customHeight="true" hidden="false" ht="50.1" outlineLevel="0" r="1999">
      <c r="A1999" s="88"/>
      <c r="B1999" s="88"/>
      <c r="C1999" s="89"/>
      <c r="D1999" s="89"/>
      <c r="E1999" s="90"/>
      <c r="F1999" s="91"/>
      <c r="G1999" s="92"/>
      <c r="H1999" s="93"/>
      <c r="I1999" s="94"/>
      <c r="J1999" s="95"/>
      <c r="K1999" s="96"/>
      <c r="L1999" s="97"/>
      <c r="M1999" s="98"/>
      <c r="N1999" s="99"/>
      <c r="O1999" s="100"/>
      <c r="P1999" s="101"/>
      <c r="Q1999" s="97" t="n">
        <f aca="false">P1999*M1999</f>
        <v>0</v>
      </c>
      <c r="R1999" s="102"/>
      <c r="S1999" s="103"/>
      <c r="T1999" s="109"/>
      <c r="U1999" s="105" t="e">
        <f aca="false">IF(EXACT(O1999,Y1999),M1999,M1999*(1-'Расчет ПРЕДЗАКАЗ'!$D$10))</f>
        <v>#NAME?</v>
      </c>
      <c r="V1999" s="105" t="e">
        <f aca="false">P1999*U1999</f>
        <v>#NAME?</v>
      </c>
      <c r="W1999" s="105" t="e">
        <f aca="false">IF(EXACT(O1999,Y1999),M1999,M1999*(1-'Расчет Прайс'!$D$10))</f>
        <v>#NAME?</v>
      </c>
      <c r="X1999" s="105" t="e">
        <f aca="false">P1999*W1999</f>
        <v>#NAME?</v>
      </c>
      <c r="Y1999" s="106" t="s">
        <v>101</v>
      </c>
      <c r="Z1999" s="107" t="n">
        <f aca="false">IF(EXACT(O1999;Y1999);Q1999;0)</f>
        <v>0</v>
      </c>
      <c r="AA1999" s="107" t="n">
        <f aca="false">IF(Z1999=0;Q1999;0)</f>
        <v>0</v>
      </c>
      <c r="AB1999" s="108" t="e">
        <f aca="false">IF(U1999=0;"";L1999/U1999-1)</f>
        <v>#NAME?</v>
      </c>
      <c r="AC1999" s="108" t="e">
        <f aca="false">IF(W1999=0;"";L1999/W1999-1)</f>
        <v>#NAME?</v>
      </c>
    </row>
    <row collapsed="false" customFormat="false" customHeight="true" hidden="false" ht="50.1" outlineLevel="0" r="2000">
      <c r="A2000" s="88"/>
      <c r="B2000" s="88"/>
      <c r="C2000" s="89"/>
      <c r="D2000" s="89"/>
      <c r="E2000" s="90"/>
      <c r="F2000" s="91"/>
      <c r="G2000" s="92"/>
      <c r="H2000" s="93"/>
      <c r="I2000" s="94"/>
      <c r="J2000" s="95"/>
      <c r="K2000" s="96"/>
      <c r="L2000" s="97"/>
      <c r="M2000" s="98"/>
      <c r="N2000" s="99"/>
      <c r="O2000" s="100"/>
      <c r="P2000" s="101"/>
      <c r="Q2000" s="97" t="n">
        <f aca="false">P2000*M2000</f>
        <v>0</v>
      </c>
      <c r="R2000" s="102"/>
      <c r="S2000" s="103"/>
      <c r="T2000" s="109"/>
      <c r="U2000" s="105" t="e">
        <f aca="false">IF(EXACT(O2000,Y2000),M2000,M2000*(1-'Расчет ПРЕДЗАКАЗ'!$D$10))</f>
        <v>#NAME?</v>
      </c>
      <c r="V2000" s="105" t="e">
        <f aca="false">P2000*U2000</f>
        <v>#NAME?</v>
      </c>
      <c r="W2000" s="105" t="e">
        <f aca="false">IF(EXACT(O2000,Y2000),M2000,M2000*(1-'Расчет Прайс'!$D$10))</f>
        <v>#NAME?</v>
      </c>
      <c r="X2000" s="105" t="e">
        <f aca="false">P2000*W2000</f>
        <v>#NAME?</v>
      </c>
      <c r="Y2000" s="106" t="s">
        <v>101</v>
      </c>
      <c r="Z2000" s="107" t="n">
        <f aca="false">IF(EXACT(O2000;Y2000);Q2000;0)</f>
        <v>0</v>
      </c>
      <c r="AA2000" s="107" t="n">
        <f aca="false">IF(Z2000=0;Q2000;0)</f>
        <v>0</v>
      </c>
      <c r="AB2000" s="108" t="e">
        <f aca="false">IF(U2000=0;"";L2000/U2000-1)</f>
        <v>#NAME?</v>
      </c>
      <c r="AC2000" s="108" t="e">
        <f aca="false">IF(W2000=0;"";L2000/W2000-1)</f>
        <v>#NAME?</v>
      </c>
    </row>
    <row collapsed="false" customFormat="false" customHeight="true" hidden="false" ht="50.1" outlineLevel="0" r="2001">
      <c r="A2001" s="88"/>
      <c r="B2001" s="88"/>
      <c r="C2001" s="89"/>
      <c r="D2001" s="89"/>
      <c r="E2001" s="90"/>
      <c r="F2001" s="91"/>
      <c r="G2001" s="92"/>
      <c r="H2001" s="93"/>
      <c r="I2001" s="94"/>
      <c r="J2001" s="95"/>
      <c r="K2001" s="96"/>
      <c r="L2001" s="97"/>
      <c r="M2001" s="98"/>
      <c r="N2001" s="112"/>
      <c r="O2001" s="100"/>
      <c r="P2001" s="101"/>
      <c r="Q2001" s="97" t="n">
        <f aca="false">P2001*M2001</f>
        <v>0</v>
      </c>
      <c r="R2001" s="110"/>
      <c r="S2001" s="103"/>
      <c r="T2001" s="111"/>
      <c r="U2001" s="105" t="e">
        <f aca="false">IF(EXACT(O2001,Y2001),M2001,M2001*(1-'Расчет ПРЕДЗАКАЗ'!$D$10))</f>
        <v>#NAME?</v>
      </c>
      <c r="V2001" s="105" t="e">
        <f aca="false">P2001*U2001</f>
        <v>#NAME?</v>
      </c>
      <c r="W2001" s="105" t="e">
        <f aca="false">IF(EXACT(O2001,Y2001),M2001,M2001*(1-'Расчет Прайс'!$D$10))</f>
        <v>#NAME?</v>
      </c>
      <c r="X2001" s="105" t="e">
        <f aca="false">P2001*W2001</f>
        <v>#NAME?</v>
      </c>
      <c r="Y2001" s="106" t="s">
        <v>101</v>
      </c>
      <c r="Z2001" s="107" t="n">
        <f aca="false">IF(EXACT(O2001;Y2001);Q2001;0)</f>
        <v>0</v>
      </c>
      <c r="AA2001" s="107" t="n">
        <f aca="false">IF(Z2001=0;Q2001;0)</f>
        <v>0</v>
      </c>
      <c r="AB2001" s="108" t="e">
        <f aca="false">IF(U2001=0;"";L2001/U2001-1)</f>
        <v>#NAME?</v>
      </c>
      <c r="AC2001" s="108" t="e">
        <f aca="false">IF(W2001=0;"";L2001/W2001-1)</f>
        <v>#NAME?</v>
      </c>
    </row>
    <row collapsed="false" customFormat="false" customHeight="true" hidden="false" ht="50.1" outlineLevel="0" r="2002">
      <c r="A2002" s="88"/>
      <c r="B2002" s="88"/>
      <c r="C2002" s="89"/>
      <c r="D2002" s="89"/>
      <c r="E2002" s="90"/>
      <c r="F2002" s="91"/>
      <c r="G2002" s="92"/>
      <c r="H2002" s="93"/>
      <c r="I2002" s="94"/>
      <c r="J2002" s="95"/>
      <c r="K2002" s="96"/>
      <c r="L2002" s="97"/>
      <c r="M2002" s="98"/>
      <c r="N2002" s="112"/>
      <c r="O2002" s="100"/>
      <c r="P2002" s="101"/>
      <c r="Q2002" s="97" t="n">
        <f aca="false">P2002*M2002</f>
        <v>0</v>
      </c>
      <c r="R2002" s="110"/>
      <c r="S2002" s="103"/>
      <c r="T2002" s="111"/>
      <c r="U2002" s="105" t="e">
        <f aca="false">IF(EXACT(O2002,Y2002),M2002,M2002*(1-'Расчет ПРЕДЗАКАЗ'!$D$10))</f>
        <v>#NAME?</v>
      </c>
      <c r="V2002" s="105" t="e">
        <f aca="false">P2002*U2002</f>
        <v>#NAME?</v>
      </c>
      <c r="W2002" s="105" t="e">
        <f aca="false">IF(EXACT(O2002,Y2002),M2002,M2002*(1-'Расчет Прайс'!$D$10))</f>
        <v>#NAME?</v>
      </c>
      <c r="X2002" s="105" t="e">
        <f aca="false">P2002*W2002</f>
        <v>#NAME?</v>
      </c>
      <c r="Y2002" s="106" t="s">
        <v>101</v>
      </c>
      <c r="Z2002" s="107" t="n">
        <f aca="false">IF(EXACT(O2002;Y2002);Q2002;0)</f>
        <v>0</v>
      </c>
      <c r="AA2002" s="107" t="n">
        <f aca="false">IF(Z2002=0;Q2002;0)</f>
        <v>0</v>
      </c>
      <c r="AB2002" s="108" t="e">
        <f aca="false">IF(U2002=0;"";L2002/U2002-1)</f>
        <v>#NAME?</v>
      </c>
      <c r="AC2002" s="108" t="e">
        <f aca="false">IF(W2002=0;"";L2002/W2002-1)</f>
        <v>#NAME?</v>
      </c>
    </row>
    <row collapsed="false" customFormat="false" customHeight="true" hidden="false" ht="50.1" outlineLevel="0" r="2003">
      <c r="A2003" s="88"/>
      <c r="B2003" s="88"/>
      <c r="C2003" s="89"/>
      <c r="D2003" s="89"/>
      <c r="E2003" s="90"/>
      <c r="F2003" s="91"/>
      <c r="G2003" s="92"/>
      <c r="H2003" s="93"/>
      <c r="I2003" s="94"/>
      <c r="J2003" s="95"/>
      <c r="K2003" s="96"/>
      <c r="L2003" s="97"/>
      <c r="M2003" s="98"/>
      <c r="N2003" s="110"/>
      <c r="O2003" s="100"/>
      <c r="P2003" s="101"/>
      <c r="Q2003" s="97" t="n">
        <f aca="false">P2003*M2003</f>
        <v>0</v>
      </c>
      <c r="R2003" s="110"/>
      <c r="S2003" s="103"/>
      <c r="T2003" s="111"/>
      <c r="U2003" s="105" t="e">
        <f aca="false">IF(EXACT(O2003,Y2003),M2003,M2003*(1-'Расчет ПРЕДЗАКАЗ'!$D$10))</f>
        <v>#NAME?</v>
      </c>
      <c r="V2003" s="105" t="e">
        <f aca="false">P2003*U2003</f>
        <v>#NAME?</v>
      </c>
      <c r="W2003" s="105" t="e">
        <f aca="false">IF(EXACT(O2003,Y2003),M2003,M2003*(1-'Расчет Прайс'!$D$10))</f>
        <v>#NAME?</v>
      </c>
      <c r="X2003" s="105" t="e">
        <f aca="false">P2003*W2003</f>
        <v>#NAME?</v>
      </c>
      <c r="Y2003" s="106" t="s">
        <v>101</v>
      </c>
      <c r="Z2003" s="107" t="n">
        <f aca="false">IF(EXACT(O2003;Y2003);Q2003;0)</f>
        <v>0</v>
      </c>
      <c r="AA2003" s="107" t="n">
        <f aca="false">IF(Z2003=0;Q2003;0)</f>
        <v>0</v>
      </c>
      <c r="AB2003" s="108" t="e">
        <f aca="false">IF(U2003=0;"";L2003/U2003-1)</f>
        <v>#NAME?</v>
      </c>
      <c r="AC2003" s="108" t="e">
        <f aca="false">IF(W2003=0;"";L2003/W2003-1)</f>
        <v>#NAME?</v>
      </c>
    </row>
    <row collapsed="false" customFormat="false" customHeight="true" hidden="false" ht="50.1" outlineLevel="0" r="2004">
      <c r="A2004" s="88"/>
      <c r="B2004" s="88"/>
      <c r="C2004" s="89"/>
      <c r="D2004" s="89"/>
      <c r="E2004" s="90"/>
      <c r="F2004" s="91"/>
      <c r="G2004" s="92"/>
      <c r="H2004" s="93"/>
      <c r="I2004" s="94"/>
      <c r="J2004" s="95"/>
      <c r="K2004" s="96"/>
      <c r="L2004" s="97"/>
      <c r="M2004" s="98"/>
      <c r="N2004" s="110"/>
      <c r="O2004" s="100"/>
      <c r="P2004" s="101"/>
      <c r="Q2004" s="97" t="n">
        <f aca="false">P2004*M2004</f>
        <v>0</v>
      </c>
      <c r="R2004" s="110"/>
      <c r="S2004" s="103"/>
      <c r="T2004" s="111"/>
      <c r="U2004" s="105" t="e">
        <f aca="false">IF(EXACT(O2004,Y2004),M2004,M2004*(1-'Расчет ПРЕДЗАКАЗ'!$D$10))</f>
        <v>#NAME?</v>
      </c>
      <c r="V2004" s="105" t="e">
        <f aca="false">P2004*U2004</f>
        <v>#NAME?</v>
      </c>
      <c r="W2004" s="105" t="e">
        <f aca="false">IF(EXACT(O2004,Y2004),M2004,M2004*(1-'Расчет Прайс'!$D$10))</f>
        <v>#NAME?</v>
      </c>
      <c r="X2004" s="105" t="e">
        <f aca="false">P2004*W2004</f>
        <v>#NAME?</v>
      </c>
      <c r="Y2004" s="106" t="s">
        <v>101</v>
      </c>
      <c r="Z2004" s="107" t="n">
        <f aca="false">IF(EXACT(O2004;Y2004);Q2004;0)</f>
        <v>0</v>
      </c>
      <c r="AA2004" s="107" t="n">
        <f aca="false">IF(Z2004=0;Q2004;0)</f>
        <v>0</v>
      </c>
      <c r="AB2004" s="108" t="e">
        <f aca="false">IF(U2004=0;"";L2004/U2004-1)</f>
        <v>#NAME?</v>
      </c>
      <c r="AC2004" s="108" t="e">
        <f aca="false">IF(W2004=0;"";L2004/W2004-1)</f>
        <v>#NAME?</v>
      </c>
    </row>
    <row collapsed="false" customFormat="false" customHeight="true" hidden="false" ht="50.1" outlineLevel="0" r="2005">
      <c r="A2005" s="88"/>
      <c r="B2005" s="88"/>
      <c r="C2005" s="89"/>
      <c r="D2005" s="89"/>
      <c r="E2005" s="90"/>
      <c r="F2005" s="91"/>
      <c r="G2005" s="92"/>
      <c r="H2005" s="93"/>
      <c r="I2005" s="94"/>
      <c r="J2005" s="95"/>
      <c r="K2005" s="96"/>
      <c r="L2005" s="97"/>
      <c r="M2005" s="98"/>
      <c r="N2005" s="110"/>
      <c r="O2005" s="100"/>
      <c r="P2005" s="101"/>
      <c r="Q2005" s="97" t="n">
        <f aca="false">P2005*M2005</f>
        <v>0</v>
      </c>
      <c r="R2005" s="110"/>
      <c r="S2005" s="103"/>
      <c r="T2005" s="111"/>
      <c r="U2005" s="105" t="e">
        <f aca="false">IF(EXACT(O2005,Y2005),M2005,M2005*(1-'Расчет ПРЕДЗАКАЗ'!$D$10))</f>
        <v>#NAME?</v>
      </c>
      <c r="V2005" s="105" t="e">
        <f aca="false">P2005*U2005</f>
        <v>#NAME?</v>
      </c>
      <c r="W2005" s="105" t="e">
        <f aca="false">IF(EXACT(O2005,Y2005),M2005,M2005*(1-'Расчет Прайс'!$D$10))</f>
        <v>#NAME?</v>
      </c>
      <c r="X2005" s="105" t="e">
        <f aca="false">P2005*W2005</f>
        <v>#NAME?</v>
      </c>
      <c r="Y2005" s="106" t="s">
        <v>101</v>
      </c>
      <c r="Z2005" s="107" t="n">
        <f aca="false">IF(EXACT(O2005;Y2005);Q2005;0)</f>
        <v>0</v>
      </c>
      <c r="AA2005" s="107" t="n">
        <f aca="false">IF(Z2005=0;Q2005;0)</f>
        <v>0</v>
      </c>
      <c r="AB2005" s="108" t="e">
        <f aca="false">IF(U2005=0;"";L2005/U2005-1)</f>
        <v>#NAME?</v>
      </c>
      <c r="AC2005" s="108" t="e">
        <f aca="false">IF(W2005=0;"";L2005/W2005-1)</f>
        <v>#NAME?</v>
      </c>
    </row>
    <row collapsed="false" customFormat="false" customHeight="true" hidden="false" ht="50.1" outlineLevel="0" r="2006">
      <c r="A2006" s="88"/>
      <c r="B2006" s="88"/>
      <c r="C2006" s="89"/>
      <c r="D2006" s="89"/>
      <c r="E2006" s="90"/>
      <c r="F2006" s="91"/>
      <c r="G2006" s="92"/>
      <c r="H2006" s="93"/>
      <c r="I2006" s="94"/>
      <c r="J2006" s="95"/>
      <c r="K2006" s="96"/>
      <c r="L2006" s="97"/>
      <c r="M2006" s="98"/>
      <c r="N2006" s="110"/>
      <c r="O2006" s="100"/>
      <c r="P2006" s="101"/>
      <c r="Q2006" s="97" t="n">
        <f aca="false">P2006*M2006</f>
        <v>0</v>
      </c>
      <c r="R2006" s="110"/>
      <c r="S2006" s="103"/>
      <c r="T2006" s="111"/>
      <c r="U2006" s="105" t="e">
        <f aca="false">IF(EXACT(O2006,Y2006),M2006,M2006*(1-'Расчет ПРЕДЗАКАЗ'!$D$10))</f>
        <v>#NAME?</v>
      </c>
      <c r="V2006" s="105" t="e">
        <f aca="false">P2006*U2006</f>
        <v>#NAME?</v>
      </c>
      <c r="W2006" s="105" t="e">
        <f aca="false">IF(EXACT(O2006,Y2006),M2006,M2006*(1-'Расчет Прайс'!$D$10))</f>
        <v>#NAME?</v>
      </c>
      <c r="X2006" s="105" t="e">
        <f aca="false">P2006*W2006</f>
        <v>#NAME?</v>
      </c>
      <c r="Y2006" s="106" t="s">
        <v>101</v>
      </c>
      <c r="Z2006" s="107" t="n">
        <f aca="false">IF(EXACT(O2006;Y2006);Q2006;0)</f>
        <v>0</v>
      </c>
      <c r="AA2006" s="107" t="n">
        <f aca="false">IF(Z2006=0;Q2006;0)</f>
        <v>0</v>
      </c>
      <c r="AB2006" s="108" t="e">
        <f aca="false">IF(U2006=0;"";L2006/U2006-1)</f>
        <v>#NAME?</v>
      </c>
      <c r="AC2006" s="108" t="e">
        <f aca="false">IF(W2006=0;"";L2006/W2006-1)</f>
        <v>#NAME?</v>
      </c>
    </row>
    <row collapsed="false" customFormat="false" customHeight="true" hidden="false" ht="11.25" outlineLevel="0" r="2007"/>
    <row collapsed="false" customFormat="false" customHeight="true" hidden="false" ht="50.1" outlineLevel="0" r="2008">
      <c r="A2008" s="88" t="n">
        <v>288</v>
      </c>
      <c r="B2008" s="88" t="s">
        <v>1122</v>
      </c>
      <c r="C2008" s="89" t="s">
        <v>1123</v>
      </c>
      <c r="D2008" s="89" t="s">
        <v>93</v>
      </c>
      <c r="E2008" s="90" t="s">
        <v>93</v>
      </c>
      <c r="F2008" s="91" t="s">
        <v>236</v>
      </c>
      <c r="G2008" s="92" t="s">
        <v>1057</v>
      </c>
      <c r="H2008" s="93" t="s">
        <v>1049</v>
      </c>
      <c r="I2008" s="94" t="s">
        <v>1124</v>
      </c>
      <c r="J2008" s="95" t="s">
        <v>98</v>
      </c>
      <c r="K2008" s="96" t="s">
        <v>1125</v>
      </c>
      <c r="L2008" s="97" t="n">
        <v>770</v>
      </c>
      <c r="M2008" s="98" t="n">
        <v>480</v>
      </c>
      <c r="N2008" s="99" t="s">
        <v>1126</v>
      </c>
      <c r="O2008" s="100" t="s">
        <v>101</v>
      </c>
      <c r="P2008" s="101"/>
      <c r="Q2008" s="97" t="n">
        <f aca="false">P2008*M2008</f>
        <v>0</v>
      </c>
      <c r="R2008" s="102"/>
      <c r="S2008" s="103" t="n">
        <v>135</v>
      </c>
      <c r="T2008" s="104"/>
      <c r="U2008" s="105" t="n">
        <f aca="false">IF(EXACT(O2008,Y2008),M2008,M2008*(1-'Расчет ПРЕДЗАКАЗ'!$D$10))</f>
        <v>480</v>
      </c>
      <c r="V2008" s="105" t="n">
        <f aca="false">P2008*U2008</f>
        <v>0</v>
      </c>
      <c r="W2008" s="105" t="n">
        <f aca="false">IF(EXACT(O2008,Y2008),M2008,M2008*(1-'Расчет Прайс'!$D$10))</f>
        <v>480</v>
      </c>
      <c r="X2008" s="105" t="n">
        <f aca="false">P2008*W2008</f>
        <v>0</v>
      </c>
      <c r="Y2008" s="106" t="s">
        <v>101</v>
      </c>
      <c r="Z2008" s="107" t="n">
        <f aca="false">IF(EXACT(O2008;Y2008);Q2008;0)</f>
        <v>0</v>
      </c>
      <c r="AA2008" s="107" t="n">
        <f aca="false">IF(Z2008=0;Q2008;0)</f>
        <v>0</v>
      </c>
      <c r="AB2008" s="108" t="n">
        <f aca="false">IF(U2008=0,"",L2008/U2008-1)</f>
        <v>0.604166666666667</v>
      </c>
      <c r="AC2008" s="108" t="n">
        <f aca="false">IF(W2008=0,"",L2008/W2008-1)</f>
        <v>0.604166666666667</v>
      </c>
    </row>
    <row collapsed="false" customFormat="false" customHeight="true" hidden="false" ht="50.1" outlineLevel="0" r="2009">
      <c r="A2009" s="88"/>
      <c r="B2009" s="88"/>
      <c r="C2009" s="89"/>
      <c r="D2009" s="89"/>
      <c r="E2009" s="90"/>
      <c r="F2009" s="91"/>
      <c r="G2009" s="92"/>
      <c r="H2009" s="93"/>
      <c r="I2009" s="94"/>
      <c r="J2009" s="95"/>
      <c r="K2009" s="96" t="s">
        <v>225</v>
      </c>
      <c r="L2009" s="97" t="n">
        <v>770</v>
      </c>
      <c r="M2009" s="98" t="n">
        <v>480</v>
      </c>
      <c r="N2009" s="99" t="s">
        <v>1127</v>
      </c>
      <c r="O2009" s="100" t="s">
        <v>101</v>
      </c>
      <c r="P2009" s="101"/>
      <c r="Q2009" s="97" t="n">
        <f aca="false">P2009*M2009</f>
        <v>0</v>
      </c>
      <c r="R2009" s="102"/>
      <c r="S2009" s="103" t="n">
        <v>130</v>
      </c>
      <c r="T2009" s="109"/>
      <c r="U2009" s="105" t="n">
        <f aca="false">IF(EXACT(O2009,Y2009),M2009,M2009*(1-'Расчет ПРЕДЗАКАЗ'!$D$10))</f>
        <v>480</v>
      </c>
      <c r="V2009" s="105" t="n">
        <f aca="false">P2009*U2009</f>
        <v>0</v>
      </c>
      <c r="W2009" s="105" t="n">
        <f aca="false">IF(EXACT(O2009,Y2009),M2009,M2009*(1-'Расчет Прайс'!$D$10))</f>
        <v>480</v>
      </c>
      <c r="X2009" s="105" t="n">
        <f aca="false">P2009*W2009</f>
        <v>0</v>
      </c>
      <c r="Y2009" s="106" t="s">
        <v>101</v>
      </c>
      <c r="Z2009" s="107" t="n">
        <f aca="false">IF(EXACT(O2009;Y2009);Q2009;0)</f>
        <v>0</v>
      </c>
      <c r="AA2009" s="107" t="n">
        <f aca="false">IF(Z2009=0;Q2009;0)</f>
        <v>0</v>
      </c>
      <c r="AB2009" s="108" t="n">
        <f aca="false">IF(U2009=0;"";L2009/U2009-1)</f>
        <v>0.604166666666667</v>
      </c>
      <c r="AC2009" s="108" t="n">
        <f aca="false">IF(W2009=0;"";L2009/W2009-1)</f>
        <v>0.604166666666667</v>
      </c>
    </row>
    <row collapsed="false" customFormat="false" customHeight="true" hidden="false" ht="50.1" outlineLevel="0" r="2010">
      <c r="A2010" s="88"/>
      <c r="B2010" s="88"/>
      <c r="C2010" s="89"/>
      <c r="D2010" s="89"/>
      <c r="E2010" s="90"/>
      <c r="F2010" s="91"/>
      <c r="G2010" s="92"/>
      <c r="H2010" s="93"/>
      <c r="I2010" s="94"/>
      <c r="J2010" s="95"/>
      <c r="K2010" s="96" t="s">
        <v>227</v>
      </c>
      <c r="L2010" s="97" t="n">
        <v>770</v>
      </c>
      <c r="M2010" s="98" t="n">
        <v>480</v>
      </c>
      <c r="N2010" s="99" t="s">
        <v>1128</v>
      </c>
      <c r="O2010" s="100" t="s">
        <v>101</v>
      </c>
      <c r="P2010" s="101"/>
      <c r="Q2010" s="97" t="n">
        <f aca="false">P2010*M2010</f>
        <v>0</v>
      </c>
      <c r="R2010" s="102"/>
      <c r="S2010" s="103" t="n">
        <v>130</v>
      </c>
      <c r="T2010" s="109"/>
      <c r="U2010" s="105" t="n">
        <f aca="false">IF(EXACT(O2010,Y2010),M2010,M2010*(1-'Расчет ПРЕДЗАКАЗ'!$D$10))</f>
        <v>480</v>
      </c>
      <c r="V2010" s="105" t="n">
        <f aca="false">P2010*U2010</f>
        <v>0</v>
      </c>
      <c r="W2010" s="105" t="n">
        <f aca="false">IF(EXACT(O2010,Y2010),M2010,M2010*(1-'Расчет Прайс'!$D$10))</f>
        <v>480</v>
      </c>
      <c r="X2010" s="105" t="n">
        <f aca="false">P2010*W2010</f>
        <v>0</v>
      </c>
      <c r="Y2010" s="106" t="s">
        <v>101</v>
      </c>
      <c r="Z2010" s="107" t="n">
        <f aca="false">IF(EXACT(O2010;Y2010);Q2010;0)</f>
        <v>0</v>
      </c>
      <c r="AA2010" s="107" t="n">
        <f aca="false">IF(Z2010=0;Q2010;0)</f>
        <v>0</v>
      </c>
      <c r="AB2010" s="108" t="n">
        <f aca="false">IF(U2010=0;"";L2010/U2010-1)</f>
        <v>0.604166666666667</v>
      </c>
      <c r="AC2010" s="108" t="n">
        <f aca="false">IF(W2010=0;"";L2010/W2010-1)</f>
        <v>0.604166666666667</v>
      </c>
    </row>
    <row collapsed="false" customFormat="false" customHeight="true" hidden="false" ht="50.1" outlineLevel="0" r="2011">
      <c r="A2011" s="88"/>
      <c r="B2011" s="88"/>
      <c r="C2011" s="89"/>
      <c r="D2011" s="89"/>
      <c r="E2011" s="90"/>
      <c r="F2011" s="91"/>
      <c r="G2011" s="92"/>
      <c r="H2011" s="93"/>
      <c r="I2011" s="94"/>
      <c r="J2011" s="95"/>
      <c r="K2011" s="96" t="s">
        <v>229</v>
      </c>
      <c r="L2011" s="97" t="n">
        <v>770</v>
      </c>
      <c r="M2011" s="98" t="n">
        <v>480</v>
      </c>
      <c r="N2011" s="99" t="s">
        <v>1129</v>
      </c>
      <c r="O2011" s="100" t="s">
        <v>101</v>
      </c>
      <c r="P2011" s="101"/>
      <c r="Q2011" s="97" t="n">
        <f aca="false">P2011*M2011</f>
        <v>0</v>
      </c>
      <c r="R2011" s="102"/>
      <c r="S2011" s="103" t="n">
        <v>146</v>
      </c>
      <c r="T2011" s="109"/>
      <c r="U2011" s="105" t="n">
        <f aca="false">IF(EXACT(O2011,Y2011),M2011,M2011*(1-'Расчет ПРЕДЗАКАЗ'!$D$10))</f>
        <v>480</v>
      </c>
      <c r="V2011" s="105" t="n">
        <f aca="false">P2011*U2011</f>
        <v>0</v>
      </c>
      <c r="W2011" s="105" t="n">
        <f aca="false">IF(EXACT(O2011,Y2011),M2011,M2011*(1-'Расчет Прайс'!$D$10))</f>
        <v>480</v>
      </c>
      <c r="X2011" s="105" t="n">
        <f aca="false">P2011*W2011</f>
        <v>0</v>
      </c>
      <c r="Y2011" s="106" t="s">
        <v>101</v>
      </c>
      <c r="Z2011" s="107" t="n">
        <f aca="false">IF(EXACT(O2011;Y2011);Q2011;0)</f>
        <v>0</v>
      </c>
      <c r="AA2011" s="107" t="n">
        <f aca="false">IF(Z2011=0;Q2011;0)</f>
        <v>0</v>
      </c>
      <c r="AB2011" s="108" t="n">
        <f aca="false">IF(U2011=0;"";L2011/U2011-1)</f>
        <v>0.604166666666667</v>
      </c>
      <c r="AC2011" s="108" t="n">
        <f aca="false">IF(W2011=0;"";L2011/W2011-1)</f>
        <v>0.604166666666667</v>
      </c>
    </row>
    <row collapsed="false" customFormat="false" customHeight="true" hidden="false" ht="50.1" outlineLevel="0" r="2012">
      <c r="A2012" s="88"/>
      <c r="B2012" s="88"/>
      <c r="C2012" s="89"/>
      <c r="D2012" s="89"/>
      <c r="E2012" s="90"/>
      <c r="F2012" s="91"/>
      <c r="G2012" s="92"/>
      <c r="H2012" s="93"/>
      <c r="I2012" s="94"/>
      <c r="J2012" s="95"/>
      <c r="K2012" s="96" t="s">
        <v>231</v>
      </c>
      <c r="L2012" s="97" t="n">
        <v>770</v>
      </c>
      <c r="M2012" s="98" t="n">
        <v>480</v>
      </c>
      <c r="N2012" s="99" t="s">
        <v>1130</v>
      </c>
      <c r="O2012" s="100" t="s">
        <v>101</v>
      </c>
      <c r="P2012" s="101"/>
      <c r="Q2012" s="97" t="n">
        <f aca="false">P2012*M2012</f>
        <v>0</v>
      </c>
      <c r="R2012" s="102"/>
      <c r="S2012" s="103" t="n">
        <v>142</v>
      </c>
      <c r="T2012" s="109"/>
      <c r="U2012" s="105" t="n">
        <f aca="false">IF(EXACT(O2012,Y2012),M2012,M2012*(1-'Расчет ПРЕДЗАКАЗ'!$D$10))</f>
        <v>480</v>
      </c>
      <c r="V2012" s="105" t="n">
        <f aca="false">P2012*U2012</f>
        <v>0</v>
      </c>
      <c r="W2012" s="105" t="n">
        <f aca="false">IF(EXACT(O2012,Y2012),M2012,M2012*(1-'Расчет Прайс'!$D$10))</f>
        <v>480</v>
      </c>
      <c r="X2012" s="105" t="n">
        <f aca="false">P2012*W2012</f>
        <v>0</v>
      </c>
      <c r="Y2012" s="106" t="s">
        <v>101</v>
      </c>
      <c r="Z2012" s="107" t="n">
        <f aca="false">IF(EXACT(O2012;Y2012);Q2012;0)</f>
        <v>0</v>
      </c>
      <c r="AA2012" s="107" t="n">
        <f aca="false">IF(Z2012=0;Q2012;0)</f>
        <v>0</v>
      </c>
      <c r="AB2012" s="108" t="n">
        <f aca="false">IF(U2012=0;"";L2012/U2012-1)</f>
        <v>0.604166666666667</v>
      </c>
      <c r="AC2012" s="108" t="n">
        <f aca="false">IF(W2012=0;"";L2012/W2012-1)</f>
        <v>0.604166666666667</v>
      </c>
    </row>
    <row collapsed="false" customFormat="false" customHeight="true" hidden="false" ht="50.1" outlineLevel="0" r="2013">
      <c r="A2013" s="88"/>
      <c r="B2013" s="88"/>
      <c r="C2013" s="89"/>
      <c r="D2013" s="89"/>
      <c r="E2013" s="90"/>
      <c r="F2013" s="91"/>
      <c r="G2013" s="92"/>
      <c r="H2013" s="93"/>
      <c r="I2013" s="94"/>
      <c r="J2013" s="95"/>
      <c r="K2013" s="96"/>
      <c r="L2013" s="97"/>
      <c r="M2013" s="98"/>
      <c r="N2013" s="99"/>
      <c r="O2013" s="100"/>
      <c r="P2013" s="101"/>
      <c r="Q2013" s="97" t="n">
        <f aca="false">P2013*M2013</f>
        <v>0</v>
      </c>
      <c r="R2013" s="102"/>
      <c r="S2013" s="103"/>
      <c r="T2013" s="109"/>
      <c r="U2013" s="105" t="e">
        <f aca="false">IF(EXACT(O2013,Y2013),M2013,M2013*(1-'Расчет ПРЕДЗАКАЗ'!$D$10))</f>
        <v>#NAME?</v>
      </c>
      <c r="V2013" s="105" t="e">
        <f aca="false">P2013*U2013</f>
        <v>#NAME?</v>
      </c>
      <c r="W2013" s="105" t="e">
        <f aca="false">IF(EXACT(O2013,Y2013),M2013,M2013*(1-'Расчет Прайс'!$D$10))</f>
        <v>#NAME?</v>
      </c>
      <c r="X2013" s="105" t="e">
        <f aca="false">P2013*W2013</f>
        <v>#NAME?</v>
      </c>
      <c r="Y2013" s="106" t="s">
        <v>101</v>
      </c>
      <c r="Z2013" s="107" t="n">
        <f aca="false">IF(EXACT(O2013;Y2013);Q2013;0)</f>
        <v>0</v>
      </c>
      <c r="AA2013" s="107" t="n">
        <f aca="false">IF(Z2013=0;Q2013;0)</f>
        <v>0</v>
      </c>
      <c r="AB2013" s="108" t="e">
        <f aca="false">IF(U2013=0;"";L2013/U2013-1)</f>
        <v>#NAME?</v>
      </c>
      <c r="AC2013" s="108" t="e">
        <f aca="false">IF(W2013=0;"";L2013/W2013-1)</f>
        <v>#NAME?</v>
      </c>
    </row>
    <row collapsed="false" customFormat="false" customHeight="true" hidden="false" ht="50.1" outlineLevel="0" r="2014">
      <c r="A2014" s="88"/>
      <c r="B2014" s="88"/>
      <c r="C2014" s="89"/>
      <c r="D2014" s="89"/>
      <c r="E2014" s="90"/>
      <c r="F2014" s="91"/>
      <c r="G2014" s="92"/>
      <c r="H2014" s="93"/>
      <c r="I2014" s="94"/>
      <c r="J2014" s="95"/>
      <c r="K2014" s="96"/>
      <c r="L2014" s="97"/>
      <c r="M2014" s="98"/>
      <c r="N2014" s="99"/>
      <c r="O2014" s="100"/>
      <c r="P2014" s="101"/>
      <c r="Q2014" s="97" t="n">
        <f aca="false">P2014*M2014</f>
        <v>0</v>
      </c>
      <c r="R2014" s="102"/>
      <c r="S2014" s="103"/>
      <c r="T2014" s="109"/>
      <c r="U2014" s="105" t="e">
        <f aca="false">IF(EXACT(O2014,Y2014),M2014,M2014*(1-'Расчет ПРЕДЗАКАЗ'!$D$10))</f>
        <v>#NAME?</v>
      </c>
      <c r="V2014" s="105" t="e">
        <f aca="false">P2014*U2014</f>
        <v>#NAME?</v>
      </c>
      <c r="W2014" s="105" t="e">
        <f aca="false">IF(EXACT(O2014,Y2014),M2014,M2014*(1-'Расчет Прайс'!$D$10))</f>
        <v>#NAME?</v>
      </c>
      <c r="X2014" s="105" t="e">
        <f aca="false">P2014*W2014</f>
        <v>#NAME?</v>
      </c>
      <c r="Y2014" s="106" t="s">
        <v>101</v>
      </c>
      <c r="Z2014" s="107" t="n">
        <f aca="false">IF(EXACT(O2014;Y2014);Q2014;0)</f>
        <v>0</v>
      </c>
      <c r="AA2014" s="107" t="n">
        <f aca="false">IF(Z2014=0;Q2014;0)</f>
        <v>0</v>
      </c>
      <c r="AB2014" s="108" t="e">
        <f aca="false">IF(U2014=0;"";L2014/U2014-1)</f>
        <v>#NAME?</v>
      </c>
      <c r="AC2014" s="108" t="e">
        <f aca="false">IF(W2014=0;"";L2014/W2014-1)</f>
        <v>#NAME?</v>
      </c>
    </row>
    <row collapsed="false" customFormat="false" customHeight="true" hidden="false" ht="50.1" outlineLevel="0" r="2015">
      <c r="A2015" s="88"/>
      <c r="B2015" s="88"/>
      <c r="C2015" s="89"/>
      <c r="D2015" s="89"/>
      <c r="E2015" s="90"/>
      <c r="F2015" s="91"/>
      <c r="G2015" s="92"/>
      <c r="H2015" s="93"/>
      <c r="I2015" s="94"/>
      <c r="J2015" s="95"/>
      <c r="K2015" s="96"/>
      <c r="L2015" s="97"/>
      <c r="M2015" s="98"/>
      <c r="N2015" s="99"/>
      <c r="O2015" s="100"/>
      <c r="P2015" s="101"/>
      <c r="Q2015" s="97" t="n">
        <f aca="false">P2015*M2015</f>
        <v>0</v>
      </c>
      <c r="R2015" s="102"/>
      <c r="S2015" s="103"/>
      <c r="T2015" s="109"/>
      <c r="U2015" s="105" t="e">
        <f aca="false">IF(EXACT(O2015,Y2015),M2015,M2015*(1-'Расчет ПРЕДЗАКАЗ'!$D$10))</f>
        <v>#NAME?</v>
      </c>
      <c r="V2015" s="105" t="e">
        <f aca="false">P2015*U2015</f>
        <v>#NAME?</v>
      </c>
      <c r="W2015" s="105" t="e">
        <f aca="false">IF(EXACT(O2015,Y2015),M2015,M2015*(1-'Расчет Прайс'!$D$10))</f>
        <v>#NAME?</v>
      </c>
      <c r="X2015" s="105" t="e">
        <f aca="false">P2015*W2015</f>
        <v>#NAME?</v>
      </c>
      <c r="Y2015" s="106" t="s">
        <v>101</v>
      </c>
      <c r="Z2015" s="107" t="n">
        <f aca="false">IF(EXACT(O2015;Y2015);Q2015;0)</f>
        <v>0</v>
      </c>
      <c r="AA2015" s="107" t="n">
        <f aca="false">IF(Z2015=0;Q2015;0)</f>
        <v>0</v>
      </c>
      <c r="AB2015" s="108" t="e">
        <f aca="false">IF(U2015=0;"";L2015/U2015-1)</f>
        <v>#NAME?</v>
      </c>
      <c r="AC2015" s="108" t="e">
        <f aca="false">IF(W2015=0;"";L2015/W2015-1)</f>
        <v>#NAME?</v>
      </c>
    </row>
    <row collapsed="false" customFormat="false" customHeight="true" hidden="false" ht="50.1" outlineLevel="0" r="2016">
      <c r="A2016" s="88"/>
      <c r="B2016" s="88"/>
      <c r="C2016" s="89"/>
      <c r="D2016" s="89"/>
      <c r="E2016" s="90"/>
      <c r="F2016" s="91"/>
      <c r="G2016" s="92"/>
      <c r="H2016" s="93"/>
      <c r="I2016" s="94"/>
      <c r="J2016" s="95"/>
      <c r="K2016" s="96"/>
      <c r="L2016" s="97"/>
      <c r="M2016" s="98"/>
      <c r="N2016" s="99"/>
      <c r="O2016" s="100"/>
      <c r="P2016" s="101"/>
      <c r="Q2016" s="97" t="n">
        <f aca="false">P2016*M2016</f>
        <v>0</v>
      </c>
      <c r="R2016" s="102"/>
      <c r="S2016" s="103"/>
      <c r="T2016" s="109"/>
      <c r="U2016" s="105" t="e">
        <f aca="false">IF(EXACT(O2016,Y2016),M2016,M2016*(1-'Расчет ПРЕДЗАКАЗ'!$D$10))</f>
        <v>#NAME?</v>
      </c>
      <c r="V2016" s="105" t="e">
        <f aca="false">P2016*U2016</f>
        <v>#NAME?</v>
      </c>
      <c r="W2016" s="105" t="e">
        <f aca="false">IF(EXACT(O2016,Y2016),M2016,M2016*(1-'Расчет Прайс'!$D$10))</f>
        <v>#NAME?</v>
      </c>
      <c r="X2016" s="105" t="e">
        <f aca="false">P2016*W2016</f>
        <v>#NAME?</v>
      </c>
      <c r="Y2016" s="106" t="s">
        <v>101</v>
      </c>
      <c r="Z2016" s="107" t="n">
        <f aca="false">IF(EXACT(O2016;Y2016);Q2016;0)</f>
        <v>0</v>
      </c>
      <c r="AA2016" s="107" t="n">
        <f aca="false">IF(Z2016=0;Q2016;0)</f>
        <v>0</v>
      </c>
      <c r="AB2016" s="108" t="e">
        <f aca="false">IF(U2016=0;"";L2016/U2016-1)</f>
        <v>#NAME?</v>
      </c>
      <c r="AC2016" s="108" t="e">
        <f aca="false">IF(W2016=0;"";L2016/W2016-1)</f>
        <v>#NAME?</v>
      </c>
    </row>
    <row collapsed="false" customFormat="false" customHeight="true" hidden="false" ht="50.1" outlineLevel="0" r="2017">
      <c r="A2017" s="88"/>
      <c r="B2017" s="88"/>
      <c r="C2017" s="89"/>
      <c r="D2017" s="89"/>
      <c r="E2017" s="90"/>
      <c r="F2017" s="91"/>
      <c r="G2017" s="92"/>
      <c r="H2017" s="93"/>
      <c r="I2017" s="94"/>
      <c r="J2017" s="95"/>
      <c r="K2017" s="96"/>
      <c r="L2017" s="97"/>
      <c r="M2017" s="98"/>
      <c r="N2017" s="112"/>
      <c r="O2017" s="100"/>
      <c r="P2017" s="101"/>
      <c r="Q2017" s="97" t="n">
        <f aca="false">P2017*M2017</f>
        <v>0</v>
      </c>
      <c r="R2017" s="110"/>
      <c r="S2017" s="103"/>
      <c r="T2017" s="111"/>
      <c r="U2017" s="105" t="e">
        <f aca="false">IF(EXACT(O2017,Y2017),M2017,M2017*(1-'Расчет ПРЕДЗАКАЗ'!$D$10))</f>
        <v>#NAME?</v>
      </c>
      <c r="V2017" s="105" t="e">
        <f aca="false">P2017*U2017</f>
        <v>#NAME?</v>
      </c>
      <c r="W2017" s="105" t="e">
        <f aca="false">IF(EXACT(O2017,Y2017),M2017,M2017*(1-'Расчет Прайс'!$D$10))</f>
        <v>#NAME?</v>
      </c>
      <c r="X2017" s="105" t="e">
        <f aca="false">P2017*W2017</f>
        <v>#NAME?</v>
      </c>
      <c r="Y2017" s="106" t="s">
        <v>101</v>
      </c>
      <c r="Z2017" s="107" t="n">
        <f aca="false">IF(EXACT(O2017;Y2017);Q2017;0)</f>
        <v>0</v>
      </c>
      <c r="AA2017" s="107" t="n">
        <f aca="false">IF(Z2017=0;Q2017;0)</f>
        <v>0</v>
      </c>
      <c r="AB2017" s="108" t="e">
        <f aca="false">IF(U2017=0;"";L2017/U2017-1)</f>
        <v>#NAME?</v>
      </c>
      <c r="AC2017" s="108" t="e">
        <f aca="false">IF(W2017=0;"";L2017/W2017-1)</f>
        <v>#NAME?</v>
      </c>
    </row>
    <row collapsed="false" customFormat="false" customHeight="true" hidden="false" ht="50.1" outlineLevel="0" r="2018">
      <c r="A2018" s="88"/>
      <c r="B2018" s="88"/>
      <c r="C2018" s="89"/>
      <c r="D2018" s="89"/>
      <c r="E2018" s="90"/>
      <c r="F2018" s="91"/>
      <c r="G2018" s="92"/>
      <c r="H2018" s="93"/>
      <c r="I2018" s="94"/>
      <c r="J2018" s="95"/>
      <c r="K2018" s="96"/>
      <c r="L2018" s="97"/>
      <c r="M2018" s="98"/>
      <c r="N2018" s="112"/>
      <c r="O2018" s="100"/>
      <c r="P2018" s="101"/>
      <c r="Q2018" s="97" t="n">
        <f aca="false">P2018*M2018</f>
        <v>0</v>
      </c>
      <c r="R2018" s="110"/>
      <c r="S2018" s="103"/>
      <c r="T2018" s="111"/>
      <c r="U2018" s="105" t="e">
        <f aca="false">IF(EXACT(O2018,Y2018),M2018,M2018*(1-'Расчет ПРЕДЗАКАЗ'!$D$10))</f>
        <v>#NAME?</v>
      </c>
      <c r="V2018" s="105" t="e">
        <f aca="false">P2018*U2018</f>
        <v>#NAME?</v>
      </c>
      <c r="W2018" s="105" t="e">
        <f aca="false">IF(EXACT(O2018,Y2018),M2018,M2018*(1-'Расчет Прайс'!$D$10))</f>
        <v>#NAME?</v>
      </c>
      <c r="X2018" s="105" t="e">
        <f aca="false">P2018*W2018</f>
        <v>#NAME?</v>
      </c>
      <c r="Y2018" s="106" t="s">
        <v>101</v>
      </c>
      <c r="Z2018" s="107" t="n">
        <f aca="false">IF(EXACT(O2018;Y2018);Q2018;0)</f>
        <v>0</v>
      </c>
      <c r="AA2018" s="107" t="n">
        <f aca="false">IF(Z2018=0;Q2018;0)</f>
        <v>0</v>
      </c>
      <c r="AB2018" s="108" t="e">
        <f aca="false">IF(U2018=0;"";L2018/U2018-1)</f>
        <v>#NAME?</v>
      </c>
      <c r="AC2018" s="108" t="e">
        <f aca="false">IF(W2018=0;"";L2018/W2018-1)</f>
        <v>#NAME?</v>
      </c>
    </row>
    <row collapsed="false" customFormat="false" customHeight="true" hidden="false" ht="50.1" outlineLevel="0" r="2019">
      <c r="A2019" s="88"/>
      <c r="B2019" s="88"/>
      <c r="C2019" s="89"/>
      <c r="D2019" s="89"/>
      <c r="E2019" s="90"/>
      <c r="F2019" s="91"/>
      <c r="G2019" s="92"/>
      <c r="H2019" s="93"/>
      <c r="I2019" s="94"/>
      <c r="J2019" s="95"/>
      <c r="K2019" s="96"/>
      <c r="L2019" s="97"/>
      <c r="M2019" s="98"/>
      <c r="N2019" s="110"/>
      <c r="O2019" s="100"/>
      <c r="P2019" s="101"/>
      <c r="Q2019" s="97" t="n">
        <f aca="false">P2019*M2019</f>
        <v>0</v>
      </c>
      <c r="R2019" s="110"/>
      <c r="S2019" s="103"/>
      <c r="T2019" s="111"/>
      <c r="U2019" s="105" t="e">
        <f aca="false">IF(EXACT(O2019,Y2019),M2019,M2019*(1-'Расчет ПРЕДЗАКАЗ'!$D$10))</f>
        <v>#NAME?</v>
      </c>
      <c r="V2019" s="105" t="e">
        <f aca="false">P2019*U2019</f>
        <v>#NAME?</v>
      </c>
      <c r="W2019" s="105" t="e">
        <f aca="false">IF(EXACT(O2019,Y2019),M2019,M2019*(1-'Расчет Прайс'!$D$10))</f>
        <v>#NAME?</v>
      </c>
      <c r="X2019" s="105" t="e">
        <f aca="false">P2019*W2019</f>
        <v>#NAME?</v>
      </c>
      <c r="Y2019" s="106" t="s">
        <v>101</v>
      </c>
      <c r="Z2019" s="107" t="n">
        <f aca="false">IF(EXACT(O2019;Y2019);Q2019;0)</f>
        <v>0</v>
      </c>
      <c r="AA2019" s="107" t="n">
        <f aca="false">IF(Z2019=0;Q2019;0)</f>
        <v>0</v>
      </c>
      <c r="AB2019" s="108" t="e">
        <f aca="false">IF(U2019=0;"";L2019/U2019-1)</f>
        <v>#NAME?</v>
      </c>
      <c r="AC2019" s="108" t="e">
        <f aca="false">IF(W2019=0;"";L2019/W2019-1)</f>
        <v>#NAME?</v>
      </c>
    </row>
    <row collapsed="false" customFormat="false" customHeight="true" hidden="false" ht="50.1" outlineLevel="0" r="2020">
      <c r="A2020" s="88"/>
      <c r="B2020" s="88"/>
      <c r="C2020" s="89"/>
      <c r="D2020" s="89"/>
      <c r="E2020" s="90"/>
      <c r="F2020" s="91"/>
      <c r="G2020" s="92"/>
      <c r="H2020" s="93"/>
      <c r="I2020" s="94"/>
      <c r="J2020" s="95"/>
      <c r="K2020" s="96"/>
      <c r="L2020" s="97"/>
      <c r="M2020" s="98"/>
      <c r="N2020" s="110"/>
      <c r="O2020" s="100"/>
      <c r="P2020" s="101"/>
      <c r="Q2020" s="97" t="n">
        <f aca="false">P2020*M2020</f>
        <v>0</v>
      </c>
      <c r="R2020" s="110"/>
      <c r="S2020" s="103"/>
      <c r="T2020" s="111"/>
      <c r="U2020" s="105" t="e">
        <f aca="false">IF(EXACT(O2020,Y2020),M2020,M2020*(1-'Расчет ПРЕДЗАКАЗ'!$D$10))</f>
        <v>#NAME?</v>
      </c>
      <c r="V2020" s="105" t="e">
        <f aca="false">P2020*U2020</f>
        <v>#NAME?</v>
      </c>
      <c r="W2020" s="105" t="e">
        <f aca="false">IF(EXACT(O2020,Y2020),M2020,M2020*(1-'Расчет Прайс'!$D$10))</f>
        <v>#NAME?</v>
      </c>
      <c r="X2020" s="105" t="e">
        <f aca="false">P2020*W2020</f>
        <v>#NAME?</v>
      </c>
      <c r="Y2020" s="106" t="s">
        <v>101</v>
      </c>
      <c r="Z2020" s="107" t="n">
        <f aca="false">IF(EXACT(O2020;Y2020);Q2020;0)</f>
        <v>0</v>
      </c>
      <c r="AA2020" s="107" t="n">
        <f aca="false">IF(Z2020=0;Q2020;0)</f>
        <v>0</v>
      </c>
      <c r="AB2020" s="108" t="e">
        <f aca="false">IF(U2020=0;"";L2020/U2020-1)</f>
        <v>#NAME?</v>
      </c>
      <c r="AC2020" s="108" t="e">
        <f aca="false">IF(W2020=0;"";L2020/W2020-1)</f>
        <v>#NAME?</v>
      </c>
    </row>
    <row collapsed="false" customFormat="false" customHeight="true" hidden="false" ht="50.1" outlineLevel="0" r="2021">
      <c r="A2021" s="88"/>
      <c r="B2021" s="88"/>
      <c r="C2021" s="89"/>
      <c r="D2021" s="89"/>
      <c r="E2021" s="90"/>
      <c r="F2021" s="91"/>
      <c r="G2021" s="92"/>
      <c r="H2021" s="93"/>
      <c r="I2021" s="94"/>
      <c r="J2021" s="95"/>
      <c r="K2021" s="96"/>
      <c r="L2021" s="97"/>
      <c r="M2021" s="98"/>
      <c r="N2021" s="110"/>
      <c r="O2021" s="100"/>
      <c r="P2021" s="101"/>
      <c r="Q2021" s="97" t="n">
        <f aca="false">P2021*M2021</f>
        <v>0</v>
      </c>
      <c r="R2021" s="110"/>
      <c r="S2021" s="103"/>
      <c r="T2021" s="111"/>
      <c r="U2021" s="105" t="e">
        <f aca="false">IF(EXACT(O2021,Y2021),M2021,M2021*(1-'Расчет ПРЕДЗАКАЗ'!$D$10))</f>
        <v>#NAME?</v>
      </c>
      <c r="V2021" s="105" t="e">
        <f aca="false">P2021*U2021</f>
        <v>#NAME?</v>
      </c>
      <c r="W2021" s="105" t="e">
        <f aca="false">IF(EXACT(O2021,Y2021),M2021,M2021*(1-'Расчет Прайс'!$D$10))</f>
        <v>#NAME?</v>
      </c>
      <c r="X2021" s="105" t="e">
        <f aca="false">P2021*W2021</f>
        <v>#NAME?</v>
      </c>
      <c r="Y2021" s="106" t="s">
        <v>101</v>
      </c>
      <c r="Z2021" s="107" t="n">
        <f aca="false">IF(EXACT(O2021;Y2021);Q2021;0)</f>
        <v>0</v>
      </c>
      <c r="AA2021" s="107" t="n">
        <f aca="false">IF(Z2021=0;Q2021;0)</f>
        <v>0</v>
      </c>
      <c r="AB2021" s="108" t="e">
        <f aca="false">IF(U2021=0;"";L2021/U2021-1)</f>
        <v>#NAME?</v>
      </c>
      <c r="AC2021" s="108" t="e">
        <f aca="false">IF(W2021=0;"";L2021/W2021-1)</f>
        <v>#NAME?</v>
      </c>
    </row>
    <row collapsed="false" customFormat="false" customHeight="true" hidden="false" ht="50.1" outlineLevel="0" r="2022">
      <c r="A2022" s="88"/>
      <c r="B2022" s="88"/>
      <c r="C2022" s="89"/>
      <c r="D2022" s="89"/>
      <c r="E2022" s="90"/>
      <c r="F2022" s="91"/>
      <c r="G2022" s="92"/>
      <c r="H2022" s="93"/>
      <c r="I2022" s="94"/>
      <c r="J2022" s="95"/>
      <c r="K2022" s="96"/>
      <c r="L2022" s="97"/>
      <c r="M2022" s="98"/>
      <c r="N2022" s="110"/>
      <c r="O2022" s="100"/>
      <c r="P2022" s="101"/>
      <c r="Q2022" s="97" t="n">
        <f aca="false">P2022*M2022</f>
        <v>0</v>
      </c>
      <c r="R2022" s="110"/>
      <c r="S2022" s="103"/>
      <c r="T2022" s="111"/>
      <c r="U2022" s="105" t="e">
        <f aca="false">IF(EXACT(O2022,Y2022),M2022,M2022*(1-'Расчет ПРЕДЗАКАЗ'!$D$10))</f>
        <v>#NAME?</v>
      </c>
      <c r="V2022" s="105" t="e">
        <f aca="false">P2022*U2022</f>
        <v>#NAME?</v>
      </c>
      <c r="W2022" s="105" t="e">
        <f aca="false">IF(EXACT(O2022,Y2022),M2022,M2022*(1-'Расчет Прайс'!$D$10))</f>
        <v>#NAME?</v>
      </c>
      <c r="X2022" s="105" t="e">
        <f aca="false">P2022*W2022</f>
        <v>#NAME?</v>
      </c>
      <c r="Y2022" s="106" t="s">
        <v>101</v>
      </c>
      <c r="Z2022" s="107" t="n">
        <f aca="false">IF(EXACT(O2022;Y2022);Q2022;0)</f>
        <v>0</v>
      </c>
      <c r="AA2022" s="107" t="n">
        <f aca="false">IF(Z2022=0;Q2022;0)</f>
        <v>0</v>
      </c>
      <c r="AB2022" s="108" t="e">
        <f aca="false">IF(U2022=0;"";L2022/U2022-1)</f>
        <v>#NAME?</v>
      </c>
      <c r="AC2022" s="108" t="e">
        <f aca="false">IF(W2022=0;"";L2022/W2022-1)</f>
        <v>#NAME?</v>
      </c>
    </row>
    <row collapsed="false" customFormat="false" customHeight="true" hidden="false" ht="11.25" outlineLevel="0" r="2023"/>
    <row collapsed="false" customFormat="false" customHeight="true" hidden="false" ht="50.1" outlineLevel="0" r="2024">
      <c r="A2024" s="88" t="n">
        <v>289</v>
      </c>
      <c r="B2024" s="88" t="s">
        <v>1131</v>
      </c>
      <c r="C2024" s="89" t="s">
        <v>1132</v>
      </c>
      <c r="D2024" s="89" t="s">
        <v>93</v>
      </c>
      <c r="E2024" s="90" t="s">
        <v>93</v>
      </c>
      <c r="F2024" s="91" t="s">
        <v>236</v>
      </c>
      <c r="G2024" s="92" t="s">
        <v>133</v>
      </c>
      <c r="H2024" s="93" t="s">
        <v>1049</v>
      </c>
      <c r="I2024" s="94" t="s">
        <v>1124</v>
      </c>
      <c r="J2024" s="95" t="s">
        <v>98</v>
      </c>
      <c r="K2024" s="96" t="s">
        <v>1125</v>
      </c>
      <c r="L2024" s="97" t="n">
        <v>770</v>
      </c>
      <c r="M2024" s="98" t="n">
        <v>480</v>
      </c>
      <c r="N2024" s="99" t="s">
        <v>1133</v>
      </c>
      <c r="O2024" s="100" t="s">
        <v>101</v>
      </c>
      <c r="P2024" s="101"/>
      <c r="Q2024" s="97" t="n">
        <f aca="false">P2024*M2024</f>
        <v>0</v>
      </c>
      <c r="R2024" s="102"/>
      <c r="S2024" s="103" t="n">
        <v>91</v>
      </c>
      <c r="T2024" s="104"/>
      <c r="U2024" s="105" t="n">
        <f aca="false">IF(EXACT(O2024,Y2024),M2024,M2024*(1-'Расчет ПРЕДЗАКАЗ'!$D$10))</f>
        <v>480</v>
      </c>
      <c r="V2024" s="105" t="n">
        <f aca="false">P2024*U2024</f>
        <v>0</v>
      </c>
      <c r="W2024" s="105" t="n">
        <f aca="false">IF(EXACT(O2024,Y2024),M2024,M2024*(1-'Расчет Прайс'!$D$10))</f>
        <v>480</v>
      </c>
      <c r="X2024" s="105" t="n">
        <f aca="false">P2024*W2024</f>
        <v>0</v>
      </c>
      <c r="Y2024" s="106" t="s">
        <v>101</v>
      </c>
      <c r="Z2024" s="107" t="n">
        <f aca="false">IF(EXACT(O2024;Y2024);Q2024;0)</f>
        <v>0</v>
      </c>
      <c r="AA2024" s="107" t="n">
        <f aca="false">IF(Z2024=0;Q2024;0)</f>
        <v>0</v>
      </c>
      <c r="AB2024" s="108" t="n">
        <f aca="false">IF(U2024=0,"",L2024/U2024-1)</f>
        <v>0.604166666666667</v>
      </c>
      <c r="AC2024" s="108" t="n">
        <f aca="false">IF(W2024=0,"",L2024/W2024-1)</f>
        <v>0.604166666666667</v>
      </c>
    </row>
    <row collapsed="false" customFormat="false" customHeight="true" hidden="false" ht="50.1" outlineLevel="0" r="2025">
      <c r="A2025" s="88"/>
      <c r="B2025" s="88"/>
      <c r="C2025" s="89"/>
      <c r="D2025" s="89"/>
      <c r="E2025" s="90"/>
      <c r="F2025" s="91"/>
      <c r="G2025" s="92"/>
      <c r="H2025" s="93"/>
      <c r="I2025" s="94"/>
      <c r="J2025" s="95"/>
      <c r="K2025" s="96" t="s">
        <v>225</v>
      </c>
      <c r="L2025" s="97" t="n">
        <v>770</v>
      </c>
      <c r="M2025" s="98" t="n">
        <v>480</v>
      </c>
      <c r="N2025" s="99" t="s">
        <v>1134</v>
      </c>
      <c r="O2025" s="100" t="s">
        <v>101</v>
      </c>
      <c r="P2025" s="101"/>
      <c r="Q2025" s="97" t="n">
        <f aca="false">P2025*M2025</f>
        <v>0</v>
      </c>
      <c r="R2025" s="102"/>
      <c r="S2025" s="103" t="n">
        <v>107</v>
      </c>
      <c r="T2025" s="109"/>
      <c r="U2025" s="105" t="n">
        <f aca="false">IF(EXACT(O2025,Y2025),M2025,M2025*(1-'Расчет ПРЕДЗАКАЗ'!$D$10))</f>
        <v>480</v>
      </c>
      <c r="V2025" s="105" t="n">
        <f aca="false">P2025*U2025</f>
        <v>0</v>
      </c>
      <c r="W2025" s="105" t="n">
        <f aca="false">IF(EXACT(O2025,Y2025),M2025,M2025*(1-'Расчет Прайс'!$D$10))</f>
        <v>480</v>
      </c>
      <c r="X2025" s="105" t="n">
        <f aca="false">P2025*W2025</f>
        <v>0</v>
      </c>
      <c r="Y2025" s="106" t="s">
        <v>101</v>
      </c>
      <c r="Z2025" s="107" t="n">
        <f aca="false">IF(EXACT(O2025;Y2025);Q2025;0)</f>
        <v>0</v>
      </c>
      <c r="AA2025" s="107" t="n">
        <f aca="false">IF(Z2025=0;Q2025;0)</f>
        <v>0</v>
      </c>
      <c r="AB2025" s="108" t="n">
        <f aca="false">IF(U2025=0;"";L2025/U2025-1)</f>
        <v>0.604166666666667</v>
      </c>
      <c r="AC2025" s="108" t="n">
        <f aca="false">IF(W2025=0;"";L2025/W2025-1)</f>
        <v>0.604166666666667</v>
      </c>
    </row>
    <row collapsed="false" customFormat="false" customHeight="true" hidden="false" ht="50.1" outlineLevel="0" r="2026">
      <c r="A2026" s="88"/>
      <c r="B2026" s="88"/>
      <c r="C2026" s="89"/>
      <c r="D2026" s="89"/>
      <c r="E2026" s="90"/>
      <c r="F2026" s="91"/>
      <c r="G2026" s="92"/>
      <c r="H2026" s="93"/>
      <c r="I2026" s="94"/>
      <c r="J2026" s="95"/>
      <c r="K2026" s="96" t="s">
        <v>227</v>
      </c>
      <c r="L2026" s="97" t="n">
        <v>770</v>
      </c>
      <c r="M2026" s="98" t="n">
        <v>480</v>
      </c>
      <c r="N2026" s="99" t="s">
        <v>1135</v>
      </c>
      <c r="O2026" s="100" t="s">
        <v>101</v>
      </c>
      <c r="P2026" s="101"/>
      <c r="Q2026" s="97" t="n">
        <f aca="false">P2026*M2026</f>
        <v>0</v>
      </c>
      <c r="R2026" s="102"/>
      <c r="S2026" s="103" t="n">
        <v>91</v>
      </c>
      <c r="T2026" s="109"/>
      <c r="U2026" s="105" t="n">
        <f aca="false">IF(EXACT(O2026,Y2026),M2026,M2026*(1-'Расчет ПРЕДЗАКАЗ'!$D$10))</f>
        <v>480</v>
      </c>
      <c r="V2026" s="105" t="n">
        <f aca="false">P2026*U2026</f>
        <v>0</v>
      </c>
      <c r="W2026" s="105" t="n">
        <f aca="false">IF(EXACT(O2026,Y2026),M2026,M2026*(1-'Расчет Прайс'!$D$10))</f>
        <v>480</v>
      </c>
      <c r="X2026" s="105" t="n">
        <f aca="false">P2026*W2026</f>
        <v>0</v>
      </c>
      <c r="Y2026" s="106" t="s">
        <v>101</v>
      </c>
      <c r="Z2026" s="107" t="n">
        <f aca="false">IF(EXACT(O2026;Y2026);Q2026;0)</f>
        <v>0</v>
      </c>
      <c r="AA2026" s="107" t="n">
        <f aca="false">IF(Z2026=0;Q2026;0)</f>
        <v>0</v>
      </c>
      <c r="AB2026" s="108" t="n">
        <f aca="false">IF(U2026=0;"";L2026/U2026-1)</f>
        <v>0.604166666666667</v>
      </c>
      <c r="AC2026" s="108" t="n">
        <f aca="false">IF(W2026=0;"";L2026/W2026-1)</f>
        <v>0.604166666666667</v>
      </c>
    </row>
    <row collapsed="false" customFormat="false" customHeight="true" hidden="false" ht="50.1" outlineLevel="0" r="2027">
      <c r="A2027" s="88"/>
      <c r="B2027" s="88"/>
      <c r="C2027" s="89"/>
      <c r="D2027" s="89"/>
      <c r="E2027" s="90"/>
      <c r="F2027" s="91"/>
      <c r="G2027" s="92"/>
      <c r="H2027" s="93"/>
      <c r="I2027" s="94"/>
      <c r="J2027" s="95"/>
      <c r="K2027" s="96" t="s">
        <v>229</v>
      </c>
      <c r="L2027" s="97" t="n">
        <v>770</v>
      </c>
      <c r="M2027" s="98" t="n">
        <v>480</v>
      </c>
      <c r="N2027" s="99" t="s">
        <v>1136</v>
      </c>
      <c r="O2027" s="100" t="s">
        <v>101</v>
      </c>
      <c r="P2027" s="101"/>
      <c r="Q2027" s="97" t="n">
        <f aca="false">P2027*M2027</f>
        <v>0</v>
      </c>
      <c r="R2027" s="102"/>
      <c r="S2027" s="103" t="n">
        <v>85</v>
      </c>
      <c r="T2027" s="109"/>
      <c r="U2027" s="105" t="n">
        <f aca="false">IF(EXACT(O2027,Y2027),M2027,M2027*(1-'Расчет ПРЕДЗАКАЗ'!$D$10))</f>
        <v>480</v>
      </c>
      <c r="V2027" s="105" t="n">
        <f aca="false">P2027*U2027</f>
        <v>0</v>
      </c>
      <c r="W2027" s="105" t="n">
        <f aca="false">IF(EXACT(O2027,Y2027),M2027,M2027*(1-'Расчет Прайс'!$D$10))</f>
        <v>480</v>
      </c>
      <c r="X2027" s="105" t="n">
        <f aca="false">P2027*W2027</f>
        <v>0</v>
      </c>
      <c r="Y2027" s="106" t="s">
        <v>101</v>
      </c>
      <c r="Z2027" s="107" t="n">
        <f aca="false">IF(EXACT(O2027;Y2027);Q2027;0)</f>
        <v>0</v>
      </c>
      <c r="AA2027" s="107" t="n">
        <f aca="false">IF(Z2027=0;Q2027;0)</f>
        <v>0</v>
      </c>
      <c r="AB2027" s="108" t="n">
        <f aca="false">IF(U2027=0;"";L2027/U2027-1)</f>
        <v>0.604166666666667</v>
      </c>
      <c r="AC2027" s="108" t="n">
        <f aca="false">IF(W2027=0;"";L2027/W2027-1)</f>
        <v>0.604166666666667</v>
      </c>
    </row>
    <row collapsed="false" customFormat="false" customHeight="true" hidden="false" ht="50.1" outlineLevel="0" r="2028">
      <c r="A2028" s="88"/>
      <c r="B2028" s="88"/>
      <c r="C2028" s="89"/>
      <c r="D2028" s="89"/>
      <c r="E2028" s="90"/>
      <c r="F2028" s="91"/>
      <c r="G2028" s="92"/>
      <c r="H2028" s="93"/>
      <c r="I2028" s="94"/>
      <c r="J2028" s="95"/>
      <c r="K2028" s="96" t="s">
        <v>231</v>
      </c>
      <c r="L2028" s="97" t="n">
        <v>770</v>
      </c>
      <c r="M2028" s="98" t="n">
        <v>480</v>
      </c>
      <c r="N2028" s="99" t="s">
        <v>1137</v>
      </c>
      <c r="O2028" s="100" t="s">
        <v>101</v>
      </c>
      <c r="P2028" s="101"/>
      <c r="Q2028" s="97" t="n">
        <f aca="false">P2028*M2028</f>
        <v>0</v>
      </c>
      <c r="R2028" s="102"/>
      <c r="S2028" s="103" t="n">
        <v>83</v>
      </c>
      <c r="T2028" s="109"/>
      <c r="U2028" s="105" t="n">
        <f aca="false">IF(EXACT(O2028,Y2028),M2028,M2028*(1-'Расчет ПРЕДЗАКАЗ'!$D$10))</f>
        <v>480</v>
      </c>
      <c r="V2028" s="105" t="n">
        <f aca="false">P2028*U2028</f>
        <v>0</v>
      </c>
      <c r="W2028" s="105" t="n">
        <f aca="false">IF(EXACT(O2028,Y2028),M2028,M2028*(1-'Расчет Прайс'!$D$10))</f>
        <v>480</v>
      </c>
      <c r="X2028" s="105" t="n">
        <f aca="false">P2028*W2028</f>
        <v>0</v>
      </c>
      <c r="Y2028" s="106" t="s">
        <v>101</v>
      </c>
      <c r="Z2028" s="107" t="n">
        <f aca="false">IF(EXACT(O2028;Y2028);Q2028;0)</f>
        <v>0</v>
      </c>
      <c r="AA2028" s="107" t="n">
        <f aca="false">IF(Z2028=0;Q2028;0)</f>
        <v>0</v>
      </c>
      <c r="AB2028" s="108" t="n">
        <f aca="false">IF(U2028=0;"";L2028/U2028-1)</f>
        <v>0.604166666666667</v>
      </c>
      <c r="AC2028" s="108" t="n">
        <f aca="false">IF(W2028=0;"";L2028/W2028-1)</f>
        <v>0.604166666666667</v>
      </c>
    </row>
    <row collapsed="false" customFormat="false" customHeight="true" hidden="false" ht="50.1" outlineLevel="0" r="2029">
      <c r="A2029" s="88"/>
      <c r="B2029" s="88"/>
      <c r="C2029" s="89"/>
      <c r="D2029" s="89"/>
      <c r="E2029" s="90"/>
      <c r="F2029" s="91"/>
      <c r="G2029" s="92"/>
      <c r="H2029" s="93"/>
      <c r="I2029" s="94"/>
      <c r="J2029" s="95"/>
      <c r="K2029" s="96"/>
      <c r="L2029" s="97"/>
      <c r="M2029" s="98"/>
      <c r="N2029" s="99"/>
      <c r="O2029" s="100"/>
      <c r="P2029" s="101"/>
      <c r="Q2029" s="97" t="n">
        <f aca="false">P2029*M2029</f>
        <v>0</v>
      </c>
      <c r="R2029" s="102"/>
      <c r="S2029" s="103"/>
      <c r="T2029" s="109"/>
      <c r="U2029" s="105" t="e">
        <f aca="false">IF(EXACT(O2029,Y2029),M2029,M2029*(1-'Расчет ПРЕДЗАКАЗ'!$D$10))</f>
        <v>#NAME?</v>
      </c>
      <c r="V2029" s="105" t="e">
        <f aca="false">P2029*U2029</f>
        <v>#NAME?</v>
      </c>
      <c r="W2029" s="105" t="e">
        <f aca="false">IF(EXACT(O2029,Y2029),M2029,M2029*(1-'Расчет Прайс'!$D$10))</f>
        <v>#NAME?</v>
      </c>
      <c r="X2029" s="105" t="e">
        <f aca="false">P2029*W2029</f>
        <v>#NAME?</v>
      </c>
      <c r="Y2029" s="106" t="s">
        <v>101</v>
      </c>
      <c r="Z2029" s="107" t="n">
        <f aca="false">IF(EXACT(O2029;Y2029);Q2029;0)</f>
        <v>0</v>
      </c>
      <c r="AA2029" s="107" t="n">
        <f aca="false">IF(Z2029=0;Q2029;0)</f>
        <v>0</v>
      </c>
      <c r="AB2029" s="108" t="e">
        <f aca="false">IF(U2029=0;"";L2029/U2029-1)</f>
        <v>#NAME?</v>
      </c>
      <c r="AC2029" s="108" t="e">
        <f aca="false">IF(W2029=0;"";L2029/W2029-1)</f>
        <v>#NAME?</v>
      </c>
    </row>
    <row collapsed="false" customFormat="false" customHeight="true" hidden="false" ht="50.1" outlineLevel="0" r="2030">
      <c r="A2030" s="88"/>
      <c r="B2030" s="88"/>
      <c r="C2030" s="89"/>
      <c r="D2030" s="89"/>
      <c r="E2030" s="90"/>
      <c r="F2030" s="91"/>
      <c r="G2030" s="92"/>
      <c r="H2030" s="93"/>
      <c r="I2030" s="94"/>
      <c r="J2030" s="95"/>
      <c r="K2030" s="96"/>
      <c r="L2030" s="97"/>
      <c r="M2030" s="98"/>
      <c r="N2030" s="99"/>
      <c r="O2030" s="100"/>
      <c r="P2030" s="101"/>
      <c r="Q2030" s="97" t="n">
        <f aca="false">P2030*M2030</f>
        <v>0</v>
      </c>
      <c r="R2030" s="102"/>
      <c r="S2030" s="103"/>
      <c r="T2030" s="109"/>
      <c r="U2030" s="105" t="e">
        <f aca="false">IF(EXACT(O2030,Y2030),M2030,M2030*(1-'Расчет ПРЕДЗАКАЗ'!$D$10))</f>
        <v>#NAME?</v>
      </c>
      <c r="V2030" s="105" t="e">
        <f aca="false">P2030*U2030</f>
        <v>#NAME?</v>
      </c>
      <c r="W2030" s="105" t="e">
        <f aca="false">IF(EXACT(O2030,Y2030),M2030,M2030*(1-'Расчет Прайс'!$D$10))</f>
        <v>#NAME?</v>
      </c>
      <c r="X2030" s="105" t="e">
        <f aca="false">P2030*W2030</f>
        <v>#NAME?</v>
      </c>
      <c r="Y2030" s="106" t="s">
        <v>101</v>
      </c>
      <c r="Z2030" s="107" t="n">
        <f aca="false">IF(EXACT(O2030;Y2030);Q2030;0)</f>
        <v>0</v>
      </c>
      <c r="AA2030" s="107" t="n">
        <f aca="false">IF(Z2030=0;Q2030;0)</f>
        <v>0</v>
      </c>
      <c r="AB2030" s="108" t="e">
        <f aca="false">IF(U2030=0;"";L2030/U2030-1)</f>
        <v>#NAME?</v>
      </c>
      <c r="AC2030" s="108" t="e">
        <f aca="false">IF(W2030=0;"";L2030/W2030-1)</f>
        <v>#NAME?</v>
      </c>
    </row>
    <row collapsed="false" customFormat="false" customHeight="true" hidden="false" ht="50.1" outlineLevel="0" r="2031">
      <c r="A2031" s="88"/>
      <c r="B2031" s="88"/>
      <c r="C2031" s="89"/>
      <c r="D2031" s="89"/>
      <c r="E2031" s="90"/>
      <c r="F2031" s="91"/>
      <c r="G2031" s="92"/>
      <c r="H2031" s="93"/>
      <c r="I2031" s="94"/>
      <c r="J2031" s="95"/>
      <c r="K2031" s="96"/>
      <c r="L2031" s="97"/>
      <c r="M2031" s="98"/>
      <c r="N2031" s="99"/>
      <c r="O2031" s="100"/>
      <c r="P2031" s="101"/>
      <c r="Q2031" s="97" t="n">
        <f aca="false">P2031*M2031</f>
        <v>0</v>
      </c>
      <c r="R2031" s="102"/>
      <c r="S2031" s="103"/>
      <c r="T2031" s="109"/>
      <c r="U2031" s="105" t="e">
        <f aca="false">IF(EXACT(O2031,Y2031),M2031,M2031*(1-'Расчет ПРЕДЗАКАЗ'!$D$10))</f>
        <v>#NAME?</v>
      </c>
      <c r="V2031" s="105" t="e">
        <f aca="false">P2031*U2031</f>
        <v>#NAME?</v>
      </c>
      <c r="W2031" s="105" t="e">
        <f aca="false">IF(EXACT(O2031,Y2031),M2031,M2031*(1-'Расчет Прайс'!$D$10))</f>
        <v>#NAME?</v>
      </c>
      <c r="X2031" s="105" t="e">
        <f aca="false">P2031*W2031</f>
        <v>#NAME?</v>
      </c>
      <c r="Y2031" s="106" t="s">
        <v>101</v>
      </c>
      <c r="Z2031" s="107" t="n">
        <f aca="false">IF(EXACT(O2031;Y2031);Q2031;0)</f>
        <v>0</v>
      </c>
      <c r="AA2031" s="107" t="n">
        <f aca="false">IF(Z2031=0;Q2031;0)</f>
        <v>0</v>
      </c>
      <c r="AB2031" s="108" t="e">
        <f aca="false">IF(U2031=0;"";L2031/U2031-1)</f>
        <v>#NAME?</v>
      </c>
      <c r="AC2031" s="108" t="e">
        <f aca="false">IF(W2031=0;"";L2031/W2031-1)</f>
        <v>#NAME?</v>
      </c>
    </row>
    <row collapsed="false" customFormat="false" customHeight="true" hidden="false" ht="50.1" outlineLevel="0" r="2032">
      <c r="A2032" s="88"/>
      <c r="B2032" s="88"/>
      <c r="C2032" s="89"/>
      <c r="D2032" s="89"/>
      <c r="E2032" s="90"/>
      <c r="F2032" s="91"/>
      <c r="G2032" s="92"/>
      <c r="H2032" s="93"/>
      <c r="I2032" s="94"/>
      <c r="J2032" s="95"/>
      <c r="K2032" s="96"/>
      <c r="L2032" s="97"/>
      <c r="M2032" s="98"/>
      <c r="N2032" s="99"/>
      <c r="O2032" s="100"/>
      <c r="P2032" s="101"/>
      <c r="Q2032" s="97" t="n">
        <f aca="false">P2032*M2032</f>
        <v>0</v>
      </c>
      <c r="R2032" s="102"/>
      <c r="S2032" s="103"/>
      <c r="T2032" s="109"/>
      <c r="U2032" s="105" t="e">
        <f aca="false">IF(EXACT(O2032,Y2032),M2032,M2032*(1-'Расчет ПРЕДЗАКАЗ'!$D$10))</f>
        <v>#NAME?</v>
      </c>
      <c r="V2032" s="105" t="e">
        <f aca="false">P2032*U2032</f>
        <v>#NAME?</v>
      </c>
      <c r="W2032" s="105" t="e">
        <f aca="false">IF(EXACT(O2032,Y2032),M2032,M2032*(1-'Расчет Прайс'!$D$10))</f>
        <v>#NAME?</v>
      </c>
      <c r="X2032" s="105" t="e">
        <f aca="false">P2032*W2032</f>
        <v>#NAME?</v>
      </c>
      <c r="Y2032" s="106" t="s">
        <v>101</v>
      </c>
      <c r="Z2032" s="107" t="n">
        <f aca="false">IF(EXACT(O2032;Y2032);Q2032;0)</f>
        <v>0</v>
      </c>
      <c r="AA2032" s="107" t="n">
        <f aca="false">IF(Z2032=0;Q2032;0)</f>
        <v>0</v>
      </c>
      <c r="AB2032" s="108" t="e">
        <f aca="false">IF(U2032=0;"";L2032/U2032-1)</f>
        <v>#NAME?</v>
      </c>
      <c r="AC2032" s="108" t="e">
        <f aca="false">IF(W2032=0;"";L2032/W2032-1)</f>
        <v>#NAME?</v>
      </c>
    </row>
    <row collapsed="false" customFormat="false" customHeight="true" hidden="false" ht="50.1" outlineLevel="0" r="2033">
      <c r="A2033" s="88"/>
      <c r="B2033" s="88"/>
      <c r="C2033" s="89"/>
      <c r="D2033" s="89"/>
      <c r="E2033" s="90"/>
      <c r="F2033" s="91"/>
      <c r="G2033" s="92"/>
      <c r="H2033" s="93"/>
      <c r="I2033" s="94"/>
      <c r="J2033" s="95"/>
      <c r="K2033" s="96"/>
      <c r="L2033" s="97"/>
      <c r="M2033" s="98"/>
      <c r="N2033" s="112"/>
      <c r="O2033" s="100"/>
      <c r="P2033" s="101"/>
      <c r="Q2033" s="97" t="n">
        <f aca="false">P2033*M2033</f>
        <v>0</v>
      </c>
      <c r="R2033" s="110"/>
      <c r="S2033" s="103"/>
      <c r="T2033" s="111"/>
      <c r="U2033" s="105" t="e">
        <f aca="false">IF(EXACT(O2033,Y2033),M2033,M2033*(1-'Расчет ПРЕДЗАКАЗ'!$D$10))</f>
        <v>#NAME?</v>
      </c>
      <c r="V2033" s="105" t="e">
        <f aca="false">P2033*U2033</f>
        <v>#NAME?</v>
      </c>
      <c r="W2033" s="105" t="e">
        <f aca="false">IF(EXACT(O2033,Y2033),M2033,M2033*(1-'Расчет Прайс'!$D$10))</f>
        <v>#NAME?</v>
      </c>
      <c r="X2033" s="105" t="e">
        <f aca="false">P2033*W2033</f>
        <v>#NAME?</v>
      </c>
      <c r="Y2033" s="106" t="s">
        <v>101</v>
      </c>
      <c r="Z2033" s="107" t="n">
        <f aca="false">IF(EXACT(O2033;Y2033);Q2033;0)</f>
        <v>0</v>
      </c>
      <c r="AA2033" s="107" t="n">
        <f aca="false">IF(Z2033=0;Q2033;0)</f>
        <v>0</v>
      </c>
      <c r="AB2033" s="108" t="e">
        <f aca="false">IF(U2033=0;"";L2033/U2033-1)</f>
        <v>#NAME?</v>
      </c>
      <c r="AC2033" s="108" t="e">
        <f aca="false">IF(W2033=0;"";L2033/W2033-1)</f>
        <v>#NAME?</v>
      </c>
    </row>
    <row collapsed="false" customFormat="false" customHeight="true" hidden="false" ht="50.1" outlineLevel="0" r="2034">
      <c r="A2034" s="88"/>
      <c r="B2034" s="88"/>
      <c r="C2034" s="89"/>
      <c r="D2034" s="89"/>
      <c r="E2034" s="90"/>
      <c r="F2034" s="91"/>
      <c r="G2034" s="92"/>
      <c r="H2034" s="93"/>
      <c r="I2034" s="94"/>
      <c r="J2034" s="95"/>
      <c r="K2034" s="96"/>
      <c r="L2034" s="97"/>
      <c r="M2034" s="98"/>
      <c r="N2034" s="112"/>
      <c r="O2034" s="100"/>
      <c r="P2034" s="101"/>
      <c r="Q2034" s="97" t="n">
        <f aca="false">P2034*M2034</f>
        <v>0</v>
      </c>
      <c r="R2034" s="110"/>
      <c r="S2034" s="103"/>
      <c r="T2034" s="111"/>
      <c r="U2034" s="105" t="e">
        <f aca="false">IF(EXACT(O2034,Y2034),M2034,M2034*(1-'Расчет ПРЕДЗАКАЗ'!$D$10))</f>
        <v>#NAME?</v>
      </c>
      <c r="V2034" s="105" t="e">
        <f aca="false">P2034*U2034</f>
        <v>#NAME?</v>
      </c>
      <c r="W2034" s="105" t="e">
        <f aca="false">IF(EXACT(O2034,Y2034),M2034,M2034*(1-'Расчет Прайс'!$D$10))</f>
        <v>#NAME?</v>
      </c>
      <c r="X2034" s="105" t="e">
        <f aca="false">P2034*W2034</f>
        <v>#NAME?</v>
      </c>
      <c r="Y2034" s="106" t="s">
        <v>101</v>
      </c>
      <c r="Z2034" s="107" t="n">
        <f aca="false">IF(EXACT(O2034;Y2034);Q2034;0)</f>
        <v>0</v>
      </c>
      <c r="AA2034" s="107" t="n">
        <f aca="false">IF(Z2034=0;Q2034;0)</f>
        <v>0</v>
      </c>
      <c r="AB2034" s="108" t="e">
        <f aca="false">IF(U2034=0;"";L2034/U2034-1)</f>
        <v>#NAME?</v>
      </c>
      <c r="AC2034" s="108" t="e">
        <f aca="false">IF(W2034=0;"";L2034/W2034-1)</f>
        <v>#NAME?</v>
      </c>
    </row>
    <row collapsed="false" customFormat="false" customHeight="true" hidden="false" ht="50.1" outlineLevel="0" r="2035">
      <c r="A2035" s="88"/>
      <c r="B2035" s="88"/>
      <c r="C2035" s="89"/>
      <c r="D2035" s="89"/>
      <c r="E2035" s="90"/>
      <c r="F2035" s="91"/>
      <c r="G2035" s="92"/>
      <c r="H2035" s="93"/>
      <c r="I2035" s="94"/>
      <c r="J2035" s="95"/>
      <c r="K2035" s="96"/>
      <c r="L2035" s="97"/>
      <c r="M2035" s="98"/>
      <c r="N2035" s="110"/>
      <c r="O2035" s="100"/>
      <c r="P2035" s="101"/>
      <c r="Q2035" s="97" t="n">
        <f aca="false">P2035*M2035</f>
        <v>0</v>
      </c>
      <c r="R2035" s="110"/>
      <c r="S2035" s="103"/>
      <c r="T2035" s="111"/>
      <c r="U2035" s="105" t="e">
        <f aca="false">IF(EXACT(O2035,Y2035),M2035,M2035*(1-'Расчет ПРЕДЗАКАЗ'!$D$10))</f>
        <v>#NAME?</v>
      </c>
      <c r="V2035" s="105" t="e">
        <f aca="false">P2035*U2035</f>
        <v>#NAME?</v>
      </c>
      <c r="W2035" s="105" t="e">
        <f aca="false">IF(EXACT(O2035,Y2035),M2035,M2035*(1-'Расчет Прайс'!$D$10))</f>
        <v>#NAME?</v>
      </c>
      <c r="X2035" s="105" t="e">
        <f aca="false">P2035*W2035</f>
        <v>#NAME?</v>
      </c>
      <c r="Y2035" s="106" t="s">
        <v>101</v>
      </c>
      <c r="Z2035" s="107" t="n">
        <f aca="false">IF(EXACT(O2035;Y2035);Q2035;0)</f>
        <v>0</v>
      </c>
      <c r="AA2035" s="107" t="n">
        <f aca="false">IF(Z2035=0;Q2035;0)</f>
        <v>0</v>
      </c>
      <c r="AB2035" s="108" t="e">
        <f aca="false">IF(U2035=0;"";L2035/U2035-1)</f>
        <v>#NAME?</v>
      </c>
      <c r="AC2035" s="108" t="e">
        <f aca="false">IF(W2035=0;"";L2035/W2035-1)</f>
        <v>#NAME?</v>
      </c>
    </row>
    <row collapsed="false" customFormat="false" customHeight="true" hidden="false" ht="50.1" outlineLevel="0" r="2036">
      <c r="A2036" s="88"/>
      <c r="B2036" s="88"/>
      <c r="C2036" s="89"/>
      <c r="D2036" s="89"/>
      <c r="E2036" s="90"/>
      <c r="F2036" s="91"/>
      <c r="G2036" s="92"/>
      <c r="H2036" s="93"/>
      <c r="I2036" s="94"/>
      <c r="J2036" s="95"/>
      <c r="K2036" s="96"/>
      <c r="L2036" s="97"/>
      <c r="M2036" s="98"/>
      <c r="N2036" s="110"/>
      <c r="O2036" s="100"/>
      <c r="P2036" s="101"/>
      <c r="Q2036" s="97" t="n">
        <f aca="false">P2036*M2036</f>
        <v>0</v>
      </c>
      <c r="R2036" s="110"/>
      <c r="S2036" s="103"/>
      <c r="T2036" s="111"/>
      <c r="U2036" s="105" t="e">
        <f aca="false">IF(EXACT(O2036,Y2036),M2036,M2036*(1-'Расчет ПРЕДЗАКАЗ'!$D$10))</f>
        <v>#NAME?</v>
      </c>
      <c r="V2036" s="105" t="e">
        <f aca="false">P2036*U2036</f>
        <v>#NAME?</v>
      </c>
      <c r="W2036" s="105" t="e">
        <f aca="false">IF(EXACT(O2036,Y2036),M2036,M2036*(1-'Расчет Прайс'!$D$10))</f>
        <v>#NAME?</v>
      </c>
      <c r="X2036" s="105" t="e">
        <f aca="false">P2036*W2036</f>
        <v>#NAME?</v>
      </c>
      <c r="Y2036" s="106" t="s">
        <v>101</v>
      </c>
      <c r="Z2036" s="107" t="n">
        <f aca="false">IF(EXACT(O2036;Y2036);Q2036;0)</f>
        <v>0</v>
      </c>
      <c r="AA2036" s="107" t="n">
        <f aca="false">IF(Z2036=0;Q2036;0)</f>
        <v>0</v>
      </c>
      <c r="AB2036" s="108" t="e">
        <f aca="false">IF(U2036=0;"";L2036/U2036-1)</f>
        <v>#NAME?</v>
      </c>
      <c r="AC2036" s="108" t="e">
        <f aca="false">IF(W2036=0;"";L2036/W2036-1)</f>
        <v>#NAME?</v>
      </c>
    </row>
    <row collapsed="false" customFormat="false" customHeight="true" hidden="false" ht="50.1" outlineLevel="0" r="2037">
      <c r="A2037" s="88"/>
      <c r="B2037" s="88"/>
      <c r="C2037" s="89"/>
      <c r="D2037" s="89"/>
      <c r="E2037" s="90"/>
      <c r="F2037" s="91"/>
      <c r="G2037" s="92"/>
      <c r="H2037" s="93"/>
      <c r="I2037" s="94"/>
      <c r="J2037" s="95"/>
      <c r="K2037" s="96"/>
      <c r="L2037" s="97"/>
      <c r="M2037" s="98"/>
      <c r="N2037" s="110"/>
      <c r="O2037" s="100"/>
      <c r="P2037" s="101"/>
      <c r="Q2037" s="97" t="n">
        <f aca="false">P2037*M2037</f>
        <v>0</v>
      </c>
      <c r="R2037" s="110"/>
      <c r="S2037" s="103"/>
      <c r="T2037" s="111"/>
      <c r="U2037" s="105" t="e">
        <f aca="false">IF(EXACT(O2037,Y2037),M2037,M2037*(1-'Расчет ПРЕДЗАКАЗ'!$D$10))</f>
        <v>#NAME?</v>
      </c>
      <c r="V2037" s="105" t="e">
        <f aca="false">P2037*U2037</f>
        <v>#NAME?</v>
      </c>
      <c r="W2037" s="105" t="e">
        <f aca="false">IF(EXACT(O2037,Y2037),M2037,M2037*(1-'Расчет Прайс'!$D$10))</f>
        <v>#NAME?</v>
      </c>
      <c r="X2037" s="105" t="e">
        <f aca="false">P2037*W2037</f>
        <v>#NAME?</v>
      </c>
      <c r="Y2037" s="106" t="s">
        <v>101</v>
      </c>
      <c r="Z2037" s="107" t="n">
        <f aca="false">IF(EXACT(O2037;Y2037);Q2037;0)</f>
        <v>0</v>
      </c>
      <c r="AA2037" s="107" t="n">
        <f aca="false">IF(Z2037=0;Q2037;0)</f>
        <v>0</v>
      </c>
      <c r="AB2037" s="108" t="e">
        <f aca="false">IF(U2037=0;"";L2037/U2037-1)</f>
        <v>#NAME?</v>
      </c>
      <c r="AC2037" s="108" t="e">
        <f aca="false">IF(W2037=0;"";L2037/W2037-1)</f>
        <v>#NAME?</v>
      </c>
    </row>
    <row collapsed="false" customFormat="false" customHeight="true" hidden="false" ht="50.1" outlineLevel="0" r="2038">
      <c r="A2038" s="88"/>
      <c r="B2038" s="88"/>
      <c r="C2038" s="89"/>
      <c r="D2038" s="89"/>
      <c r="E2038" s="90"/>
      <c r="F2038" s="91"/>
      <c r="G2038" s="92"/>
      <c r="H2038" s="93"/>
      <c r="I2038" s="94"/>
      <c r="J2038" s="95"/>
      <c r="K2038" s="96"/>
      <c r="L2038" s="97"/>
      <c r="M2038" s="98"/>
      <c r="N2038" s="110"/>
      <c r="O2038" s="100"/>
      <c r="P2038" s="101"/>
      <c r="Q2038" s="97" t="n">
        <f aca="false">P2038*M2038</f>
        <v>0</v>
      </c>
      <c r="R2038" s="110"/>
      <c r="S2038" s="103"/>
      <c r="T2038" s="111"/>
      <c r="U2038" s="105" t="e">
        <f aca="false">IF(EXACT(O2038,Y2038),M2038,M2038*(1-'Расчет ПРЕДЗАКАЗ'!$D$10))</f>
        <v>#NAME?</v>
      </c>
      <c r="V2038" s="105" t="e">
        <f aca="false">P2038*U2038</f>
        <v>#NAME?</v>
      </c>
      <c r="W2038" s="105" t="e">
        <f aca="false">IF(EXACT(O2038,Y2038),M2038,M2038*(1-'Расчет Прайс'!$D$10))</f>
        <v>#NAME?</v>
      </c>
      <c r="X2038" s="105" t="e">
        <f aca="false">P2038*W2038</f>
        <v>#NAME?</v>
      </c>
      <c r="Y2038" s="106" t="s">
        <v>101</v>
      </c>
      <c r="Z2038" s="107" t="n">
        <f aca="false">IF(EXACT(O2038;Y2038);Q2038;0)</f>
        <v>0</v>
      </c>
      <c r="AA2038" s="107" t="n">
        <f aca="false">IF(Z2038=0;Q2038;0)</f>
        <v>0</v>
      </c>
      <c r="AB2038" s="108" t="e">
        <f aca="false">IF(U2038=0;"";L2038/U2038-1)</f>
        <v>#NAME?</v>
      </c>
      <c r="AC2038" s="108" t="e">
        <f aca="false">IF(W2038=0;"";L2038/W2038-1)</f>
        <v>#NAME?</v>
      </c>
    </row>
    <row collapsed="false" customFormat="false" customHeight="true" hidden="false" ht="11.25" outlineLevel="0" r="2039"/>
  </sheetData>
  <mergeCells count="127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 ref="A328:A342"/>
    <mergeCell ref="B328:B342"/>
    <mergeCell ref="C328:C342"/>
    <mergeCell ref="D328:D342"/>
    <mergeCell ref="E328:E342"/>
    <mergeCell ref="F328:F342"/>
    <mergeCell ref="G328:G342"/>
    <mergeCell ref="H328:H342"/>
    <mergeCell ref="I328:I342"/>
    <mergeCell ref="J328:J342"/>
    <mergeCell ref="A344:A358"/>
    <mergeCell ref="B344:B358"/>
    <mergeCell ref="C344:C358"/>
    <mergeCell ref="D344:D358"/>
    <mergeCell ref="E344:E358"/>
    <mergeCell ref="F344:F358"/>
    <mergeCell ref="G344:G358"/>
    <mergeCell ref="H344:H358"/>
    <mergeCell ref="I344:I358"/>
    <mergeCell ref="J344:J358"/>
    <mergeCell ref="A360:A374"/>
    <mergeCell ref="B360:B374"/>
    <mergeCell ref="C360:C374"/>
    <mergeCell ref="D360:D374"/>
    <mergeCell ref="E360:E374"/>
    <mergeCell ref="F360:F374"/>
    <mergeCell ref="G360:G374"/>
    <mergeCell ref="H360:H374"/>
    <mergeCell ref="I360:I374"/>
    <mergeCell ref="J360:J374"/>
    <mergeCell ref="A376:A390"/>
    <mergeCell ref="B376:B390"/>
    <mergeCell ref="C376:C390"/>
    <mergeCell ref="D376:D390"/>
    <mergeCell ref="E376:E390"/>
    <mergeCell ref="F376:F390"/>
    <mergeCell ref="G376:G390"/>
    <mergeCell ref="H376:H390"/>
    <mergeCell ref="I376:I390"/>
    <mergeCell ref="J376:J390"/>
    <mergeCell ref="A392:A406"/>
    <mergeCell ref="B392:B406"/>
    <mergeCell ref="C392:C406"/>
    <mergeCell ref="D392:D406"/>
    <mergeCell ref="E392:E406"/>
    <mergeCell ref="F392:F406"/>
    <mergeCell ref="G392:G406"/>
    <mergeCell ref="H392:H406"/>
    <mergeCell ref="I392:I406"/>
    <mergeCell ref="J392:J406"/>
    <mergeCell ref="A408:A422"/>
    <mergeCell ref="B408:B422"/>
    <mergeCell ref="C408:C422"/>
    <mergeCell ref="D408:D422"/>
    <mergeCell ref="E408:E422"/>
    <mergeCell ref="F408:F422"/>
    <mergeCell ref="G408:G422"/>
    <mergeCell ref="H408:H422"/>
    <mergeCell ref="I408:I422"/>
    <mergeCell ref="J408:J422"/>
    <mergeCell ref="A424:A438"/>
    <mergeCell ref="B424:B438"/>
    <mergeCell ref="C424:C438"/>
    <mergeCell ref="D424:D438"/>
    <mergeCell ref="E424:E438"/>
    <mergeCell ref="F424:F438"/>
    <mergeCell ref="G424:G438"/>
    <mergeCell ref="H424:H438"/>
    <mergeCell ref="I424:I438"/>
    <mergeCell ref="J424:J438"/>
    <mergeCell ref="A440:A454"/>
    <mergeCell ref="B440:B454"/>
    <mergeCell ref="C440:C454"/>
    <mergeCell ref="D440:D454"/>
    <mergeCell ref="E440:E454"/>
    <mergeCell ref="F440:F454"/>
    <mergeCell ref="G440:G454"/>
    <mergeCell ref="H440:H454"/>
    <mergeCell ref="I440:I454"/>
    <mergeCell ref="J440:J454"/>
    <mergeCell ref="A456:A470"/>
    <mergeCell ref="B456:B470"/>
    <mergeCell ref="C456:C470"/>
    <mergeCell ref="D456:D470"/>
    <mergeCell ref="E456:E470"/>
    <mergeCell ref="F456:F470"/>
    <mergeCell ref="G456:G470"/>
    <mergeCell ref="H456:H470"/>
    <mergeCell ref="I456:I470"/>
    <mergeCell ref="J456:J470"/>
    <mergeCell ref="A472:A486"/>
    <mergeCell ref="B472:B486"/>
    <mergeCell ref="C472:C486"/>
    <mergeCell ref="D472:D486"/>
    <mergeCell ref="E472:E486"/>
    <mergeCell ref="F472:F486"/>
    <mergeCell ref="G472:G486"/>
    <mergeCell ref="H472:H486"/>
    <mergeCell ref="I472:I486"/>
    <mergeCell ref="J472:J486"/>
    <mergeCell ref="A488:A502"/>
    <mergeCell ref="B488:B502"/>
    <mergeCell ref="C488:C502"/>
    <mergeCell ref="D488:D502"/>
    <mergeCell ref="E488:E502"/>
    <mergeCell ref="F488:F502"/>
    <mergeCell ref="G488:G502"/>
    <mergeCell ref="H488:H502"/>
    <mergeCell ref="I488:I502"/>
    <mergeCell ref="J488:J502"/>
    <mergeCell ref="A504:A518"/>
    <mergeCell ref="B504:B518"/>
    <mergeCell ref="C504:C518"/>
    <mergeCell ref="D504:D518"/>
    <mergeCell ref="E504:E518"/>
    <mergeCell ref="F504:F518"/>
    <mergeCell ref="G504:G518"/>
    <mergeCell ref="H504:H518"/>
    <mergeCell ref="I504:I518"/>
    <mergeCell ref="J504:J518"/>
    <mergeCell ref="A520:A534"/>
    <mergeCell ref="B520:B534"/>
    <mergeCell ref="C520:C534"/>
    <mergeCell ref="D520:D534"/>
    <mergeCell ref="E520:E534"/>
    <mergeCell ref="F520:F534"/>
    <mergeCell ref="G520:G534"/>
    <mergeCell ref="H520:H534"/>
    <mergeCell ref="I520:I534"/>
    <mergeCell ref="J520:J534"/>
    <mergeCell ref="A536:A550"/>
    <mergeCell ref="B536:B550"/>
    <mergeCell ref="C536:C550"/>
    <mergeCell ref="D536:D550"/>
    <mergeCell ref="E536:E550"/>
    <mergeCell ref="F536:F550"/>
    <mergeCell ref="G536:G550"/>
    <mergeCell ref="H536:H550"/>
    <mergeCell ref="I536:I550"/>
    <mergeCell ref="J536:J550"/>
    <mergeCell ref="A552:A566"/>
    <mergeCell ref="B552:B566"/>
    <mergeCell ref="C552:C566"/>
    <mergeCell ref="D552:D566"/>
    <mergeCell ref="E552:E566"/>
    <mergeCell ref="F552:F566"/>
    <mergeCell ref="G552:G566"/>
    <mergeCell ref="H552:H566"/>
    <mergeCell ref="I552:I566"/>
    <mergeCell ref="J552:J566"/>
    <mergeCell ref="A568:A582"/>
    <mergeCell ref="B568:B582"/>
    <mergeCell ref="C568:C582"/>
    <mergeCell ref="D568:D582"/>
    <mergeCell ref="E568:E582"/>
    <mergeCell ref="F568:F582"/>
    <mergeCell ref="G568:G582"/>
    <mergeCell ref="H568:H582"/>
    <mergeCell ref="I568:I582"/>
    <mergeCell ref="J568:J582"/>
    <mergeCell ref="A584:A598"/>
    <mergeCell ref="B584:B598"/>
    <mergeCell ref="C584:C598"/>
    <mergeCell ref="D584:D598"/>
    <mergeCell ref="E584:E598"/>
    <mergeCell ref="F584:F598"/>
    <mergeCell ref="G584:G598"/>
    <mergeCell ref="H584:H598"/>
    <mergeCell ref="I584:I598"/>
    <mergeCell ref="J584:J598"/>
    <mergeCell ref="A600:A614"/>
    <mergeCell ref="B600:B614"/>
    <mergeCell ref="C600:C614"/>
    <mergeCell ref="D600:D614"/>
    <mergeCell ref="E600:E614"/>
    <mergeCell ref="F600:F614"/>
    <mergeCell ref="G600:G614"/>
    <mergeCell ref="H600:H614"/>
    <mergeCell ref="I600:I614"/>
    <mergeCell ref="J600:J614"/>
    <mergeCell ref="A616:A630"/>
    <mergeCell ref="B616:B630"/>
    <mergeCell ref="C616:C630"/>
    <mergeCell ref="D616:D630"/>
    <mergeCell ref="E616:E630"/>
    <mergeCell ref="F616:F630"/>
    <mergeCell ref="G616:G630"/>
    <mergeCell ref="H616:H630"/>
    <mergeCell ref="I616:I630"/>
    <mergeCell ref="J616:J630"/>
    <mergeCell ref="A632:A646"/>
    <mergeCell ref="B632:B646"/>
    <mergeCell ref="C632:C646"/>
    <mergeCell ref="D632:D646"/>
    <mergeCell ref="E632:E646"/>
    <mergeCell ref="F632:F646"/>
    <mergeCell ref="G632:G646"/>
    <mergeCell ref="H632:H646"/>
    <mergeCell ref="I632:I646"/>
    <mergeCell ref="J632:J646"/>
    <mergeCell ref="A648:A662"/>
    <mergeCell ref="B648:B662"/>
    <mergeCell ref="C648:C662"/>
    <mergeCell ref="D648:D662"/>
    <mergeCell ref="E648:E662"/>
    <mergeCell ref="F648:F662"/>
    <mergeCell ref="G648:G662"/>
    <mergeCell ref="H648:H662"/>
    <mergeCell ref="I648:I662"/>
    <mergeCell ref="J648:J662"/>
    <mergeCell ref="A664:A678"/>
    <mergeCell ref="B664:B678"/>
    <mergeCell ref="C664:C678"/>
    <mergeCell ref="D664:D678"/>
    <mergeCell ref="E664:E678"/>
    <mergeCell ref="F664:F678"/>
    <mergeCell ref="G664:G678"/>
    <mergeCell ref="H664:H678"/>
    <mergeCell ref="I664:I678"/>
    <mergeCell ref="J664:J678"/>
    <mergeCell ref="A680:A694"/>
    <mergeCell ref="B680:B694"/>
    <mergeCell ref="C680:C694"/>
    <mergeCell ref="D680:D694"/>
    <mergeCell ref="E680:E694"/>
    <mergeCell ref="F680:F694"/>
    <mergeCell ref="G680:G694"/>
    <mergeCell ref="H680:H694"/>
    <mergeCell ref="I680:I694"/>
    <mergeCell ref="J680:J694"/>
    <mergeCell ref="A696:A710"/>
    <mergeCell ref="B696:B710"/>
    <mergeCell ref="C696:C710"/>
    <mergeCell ref="D696:D710"/>
    <mergeCell ref="E696:E710"/>
    <mergeCell ref="F696:F710"/>
    <mergeCell ref="G696:G710"/>
    <mergeCell ref="H696:H710"/>
    <mergeCell ref="I696:I710"/>
    <mergeCell ref="J696:J710"/>
    <mergeCell ref="A712:A726"/>
    <mergeCell ref="B712:B726"/>
    <mergeCell ref="C712:C726"/>
    <mergeCell ref="D712:D726"/>
    <mergeCell ref="E712:E726"/>
    <mergeCell ref="F712:F726"/>
    <mergeCell ref="G712:G726"/>
    <mergeCell ref="H712:H726"/>
    <mergeCell ref="I712:I726"/>
    <mergeCell ref="J712:J726"/>
    <mergeCell ref="A728:A742"/>
    <mergeCell ref="B728:B742"/>
    <mergeCell ref="C728:C742"/>
    <mergeCell ref="D728:D742"/>
    <mergeCell ref="E728:E742"/>
    <mergeCell ref="F728:F742"/>
    <mergeCell ref="G728:G742"/>
    <mergeCell ref="H728:H742"/>
    <mergeCell ref="I728:I742"/>
    <mergeCell ref="J728:J742"/>
    <mergeCell ref="A744:A758"/>
    <mergeCell ref="B744:B758"/>
    <mergeCell ref="C744:C758"/>
    <mergeCell ref="D744:D758"/>
    <mergeCell ref="E744:E758"/>
    <mergeCell ref="F744:F758"/>
    <mergeCell ref="G744:G758"/>
    <mergeCell ref="H744:H758"/>
    <mergeCell ref="I744:I758"/>
    <mergeCell ref="J744:J758"/>
    <mergeCell ref="A760:A774"/>
    <mergeCell ref="B760:B774"/>
    <mergeCell ref="C760:C774"/>
    <mergeCell ref="D760:D774"/>
    <mergeCell ref="E760:E774"/>
    <mergeCell ref="F760:F774"/>
    <mergeCell ref="G760:G774"/>
    <mergeCell ref="H760:H774"/>
    <mergeCell ref="I760:I774"/>
    <mergeCell ref="J760:J774"/>
    <mergeCell ref="A776:A790"/>
    <mergeCell ref="B776:B790"/>
    <mergeCell ref="C776:C790"/>
    <mergeCell ref="D776:D790"/>
    <mergeCell ref="E776:E790"/>
    <mergeCell ref="F776:F790"/>
    <mergeCell ref="G776:G790"/>
    <mergeCell ref="H776:H790"/>
    <mergeCell ref="I776:I790"/>
    <mergeCell ref="J776:J790"/>
    <mergeCell ref="A792:A806"/>
    <mergeCell ref="B792:B806"/>
    <mergeCell ref="C792:C806"/>
    <mergeCell ref="D792:D806"/>
    <mergeCell ref="E792:E806"/>
    <mergeCell ref="F792:F806"/>
    <mergeCell ref="G792:G806"/>
    <mergeCell ref="H792:H806"/>
    <mergeCell ref="I792:I806"/>
    <mergeCell ref="J792:J806"/>
    <mergeCell ref="A808:A822"/>
    <mergeCell ref="B808:B822"/>
    <mergeCell ref="C808:C822"/>
    <mergeCell ref="D808:D822"/>
    <mergeCell ref="E808:E822"/>
    <mergeCell ref="F808:F822"/>
    <mergeCell ref="G808:G822"/>
    <mergeCell ref="H808:H822"/>
    <mergeCell ref="I808:I822"/>
    <mergeCell ref="J808:J822"/>
    <mergeCell ref="A824:A838"/>
    <mergeCell ref="B824:B838"/>
    <mergeCell ref="C824:C838"/>
    <mergeCell ref="D824:D838"/>
    <mergeCell ref="E824:E838"/>
    <mergeCell ref="F824:F838"/>
    <mergeCell ref="G824:G838"/>
    <mergeCell ref="H824:H838"/>
    <mergeCell ref="I824:I838"/>
    <mergeCell ref="J824:J838"/>
    <mergeCell ref="A840:A854"/>
    <mergeCell ref="B840:B854"/>
    <mergeCell ref="C840:C854"/>
    <mergeCell ref="D840:D854"/>
    <mergeCell ref="E840:E854"/>
    <mergeCell ref="F840:F854"/>
    <mergeCell ref="G840:G854"/>
    <mergeCell ref="H840:H854"/>
    <mergeCell ref="I840:I854"/>
    <mergeCell ref="J840:J854"/>
    <mergeCell ref="A856:A870"/>
    <mergeCell ref="B856:B870"/>
    <mergeCell ref="C856:C870"/>
    <mergeCell ref="D856:D870"/>
    <mergeCell ref="E856:E870"/>
    <mergeCell ref="F856:F870"/>
    <mergeCell ref="G856:G870"/>
    <mergeCell ref="H856:H870"/>
    <mergeCell ref="I856:I870"/>
    <mergeCell ref="J856:J870"/>
    <mergeCell ref="A872:A886"/>
    <mergeCell ref="B872:B886"/>
    <mergeCell ref="C872:C886"/>
    <mergeCell ref="D872:D886"/>
    <mergeCell ref="E872:E886"/>
    <mergeCell ref="F872:F886"/>
    <mergeCell ref="G872:G886"/>
    <mergeCell ref="H872:H886"/>
    <mergeCell ref="I872:I886"/>
    <mergeCell ref="J872:J886"/>
    <mergeCell ref="A888:A902"/>
    <mergeCell ref="B888:B902"/>
    <mergeCell ref="C888:C902"/>
    <mergeCell ref="D888:D902"/>
    <mergeCell ref="E888:E902"/>
    <mergeCell ref="F888:F902"/>
    <mergeCell ref="G888:G902"/>
    <mergeCell ref="H888:H902"/>
    <mergeCell ref="I888:I902"/>
    <mergeCell ref="J888:J902"/>
    <mergeCell ref="A904:A918"/>
    <mergeCell ref="B904:B918"/>
    <mergeCell ref="C904:C918"/>
    <mergeCell ref="D904:D918"/>
    <mergeCell ref="E904:E918"/>
    <mergeCell ref="F904:F918"/>
    <mergeCell ref="G904:G918"/>
    <mergeCell ref="H904:H918"/>
    <mergeCell ref="I904:I918"/>
    <mergeCell ref="J904:J918"/>
    <mergeCell ref="A920:A934"/>
    <mergeCell ref="B920:B934"/>
    <mergeCell ref="C920:C934"/>
    <mergeCell ref="D920:D934"/>
    <mergeCell ref="E920:E934"/>
    <mergeCell ref="F920:F934"/>
    <mergeCell ref="G920:G934"/>
    <mergeCell ref="H920:H934"/>
    <mergeCell ref="I920:I934"/>
    <mergeCell ref="J920:J934"/>
    <mergeCell ref="A936:A950"/>
    <mergeCell ref="B936:B950"/>
    <mergeCell ref="C936:C950"/>
    <mergeCell ref="D936:D950"/>
    <mergeCell ref="E936:E950"/>
    <mergeCell ref="F936:F950"/>
    <mergeCell ref="G936:G950"/>
    <mergeCell ref="H936:H950"/>
    <mergeCell ref="I936:I950"/>
    <mergeCell ref="J936:J950"/>
    <mergeCell ref="A952:A966"/>
    <mergeCell ref="B952:B966"/>
    <mergeCell ref="C952:C966"/>
    <mergeCell ref="D952:D966"/>
    <mergeCell ref="E952:E966"/>
    <mergeCell ref="F952:F966"/>
    <mergeCell ref="G952:G966"/>
    <mergeCell ref="H952:H966"/>
    <mergeCell ref="I952:I966"/>
    <mergeCell ref="J952:J966"/>
    <mergeCell ref="A968:A982"/>
    <mergeCell ref="B968:B982"/>
    <mergeCell ref="C968:C982"/>
    <mergeCell ref="D968:D982"/>
    <mergeCell ref="E968:E982"/>
    <mergeCell ref="F968:F982"/>
    <mergeCell ref="G968:G982"/>
    <mergeCell ref="H968:H982"/>
    <mergeCell ref="I968:I982"/>
    <mergeCell ref="J968:J982"/>
    <mergeCell ref="A984:A998"/>
    <mergeCell ref="B984:B998"/>
    <mergeCell ref="C984:C998"/>
    <mergeCell ref="D984:D998"/>
    <mergeCell ref="E984:E998"/>
    <mergeCell ref="F984:F998"/>
    <mergeCell ref="G984:G998"/>
    <mergeCell ref="H984:H998"/>
    <mergeCell ref="I984:I998"/>
    <mergeCell ref="J984:J998"/>
    <mergeCell ref="A1000:A1014"/>
    <mergeCell ref="B1000:B1014"/>
    <mergeCell ref="C1000:C1014"/>
    <mergeCell ref="D1000:D1014"/>
    <mergeCell ref="E1000:E1014"/>
    <mergeCell ref="F1000:F1014"/>
    <mergeCell ref="G1000:G1014"/>
    <mergeCell ref="H1000:H1014"/>
    <mergeCell ref="I1000:I1014"/>
    <mergeCell ref="J1000:J1014"/>
    <mergeCell ref="A1016:A1030"/>
    <mergeCell ref="B1016:B1030"/>
    <mergeCell ref="C1016:C1030"/>
    <mergeCell ref="D1016:D1030"/>
    <mergeCell ref="E1016:E1030"/>
    <mergeCell ref="F1016:F1030"/>
    <mergeCell ref="G1016:G1030"/>
    <mergeCell ref="H1016:H1030"/>
    <mergeCell ref="I1016:I1030"/>
    <mergeCell ref="J1016:J1030"/>
    <mergeCell ref="A1032:A1046"/>
    <mergeCell ref="B1032:B1046"/>
    <mergeCell ref="C1032:C1046"/>
    <mergeCell ref="D1032:D1046"/>
    <mergeCell ref="E1032:E1046"/>
    <mergeCell ref="F1032:F1046"/>
    <mergeCell ref="G1032:G1046"/>
    <mergeCell ref="H1032:H1046"/>
    <mergeCell ref="I1032:I1046"/>
    <mergeCell ref="J1032:J1046"/>
    <mergeCell ref="A1048:A1062"/>
    <mergeCell ref="B1048:B1062"/>
    <mergeCell ref="C1048:C1062"/>
    <mergeCell ref="D1048:D1062"/>
    <mergeCell ref="E1048:E1062"/>
    <mergeCell ref="F1048:F1062"/>
    <mergeCell ref="G1048:G1062"/>
    <mergeCell ref="H1048:H1062"/>
    <mergeCell ref="I1048:I1062"/>
    <mergeCell ref="J1048:J1062"/>
    <mergeCell ref="A1064:A1078"/>
    <mergeCell ref="B1064:B1078"/>
    <mergeCell ref="C1064:C1078"/>
    <mergeCell ref="D1064:D1078"/>
    <mergeCell ref="E1064:E1078"/>
    <mergeCell ref="F1064:F1078"/>
    <mergeCell ref="G1064:G1078"/>
    <mergeCell ref="H1064:H1078"/>
    <mergeCell ref="I1064:I1078"/>
    <mergeCell ref="J1064:J1078"/>
    <mergeCell ref="A1080:A1094"/>
    <mergeCell ref="B1080:B1094"/>
    <mergeCell ref="C1080:C1094"/>
    <mergeCell ref="D1080:D1094"/>
    <mergeCell ref="E1080:E1094"/>
    <mergeCell ref="F1080:F1094"/>
    <mergeCell ref="G1080:G1094"/>
    <mergeCell ref="H1080:H1094"/>
    <mergeCell ref="I1080:I1094"/>
    <mergeCell ref="J1080:J1094"/>
    <mergeCell ref="A1096:A1110"/>
    <mergeCell ref="B1096:B1110"/>
    <mergeCell ref="C1096:C1110"/>
    <mergeCell ref="D1096:D1110"/>
    <mergeCell ref="E1096:E1110"/>
    <mergeCell ref="F1096:F1110"/>
    <mergeCell ref="G1096:G1110"/>
    <mergeCell ref="H1096:H1110"/>
    <mergeCell ref="I1096:I1110"/>
    <mergeCell ref="J1096:J1110"/>
    <mergeCell ref="A1112:A1126"/>
    <mergeCell ref="B1112:B1126"/>
    <mergeCell ref="C1112:C1126"/>
    <mergeCell ref="D1112:D1126"/>
    <mergeCell ref="E1112:E1126"/>
    <mergeCell ref="F1112:F1126"/>
    <mergeCell ref="G1112:G1126"/>
    <mergeCell ref="H1112:H1126"/>
    <mergeCell ref="I1112:I1126"/>
    <mergeCell ref="J1112:J1126"/>
    <mergeCell ref="A1128:A1142"/>
    <mergeCell ref="B1128:B1142"/>
    <mergeCell ref="C1128:C1142"/>
    <mergeCell ref="D1128:D1142"/>
    <mergeCell ref="E1128:E1142"/>
    <mergeCell ref="F1128:F1142"/>
    <mergeCell ref="G1128:G1142"/>
    <mergeCell ref="H1128:H1142"/>
    <mergeCell ref="I1128:I1142"/>
    <mergeCell ref="J1128:J1142"/>
    <mergeCell ref="A1144:A1158"/>
    <mergeCell ref="B1144:B1158"/>
    <mergeCell ref="C1144:C1158"/>
    <mergeCell ref="D1144:D1158"/>
    <mergeCell ref="E1144:E1158"/>
    <mergeCell ref="F1144:F1158"/>
    <mergeCell ref="G1144:G1158"/>
    <mergeCell ref="H1144:H1158"/>
    <mergeCell ref="I1144:I1158"/>
    <mergeCell ref="J1144:J1158"/>
    <mergeCell ref="A1160:A1174"/>
    <mergeCell ref="B1160:B1174"/>
    <mergeCell ref="C1160:C1174"/>
    <mergeCell ref="D1160:D1174"/>
    <mergeCell ref="E1160:E1174"/>
    <mergeCell ref="F1160:F1174"/>
    <mergeCell ref="G1160:G1174"/>
    <mergeCell ref="H1160:H1174"/>
    <mergeCell ref="I1160:I1174"/>
    <mergeCell ref="J1160:J1174"/>
    <mergeCell ref="A1176:A1190"/>
    <mergeCell ref="B1176:B1190"/>
    <mergeCell ref="C1176:C1190"/>
    <mergeCell ref="D1176:D1190"/>
    <mergeCell ref="E1176:E1190"/>
    <mergeCell ref="F1176:F1190"/>
    <mergeCell ref="G1176:G1190"/>
    <mergeCell ref="H1176:H1190"/>
    <mergeCell ref="I1176:I1190"/>
    <mergeCell ref="J1176:J1190"/>
    <mergeCell ref="A1192:A1206"/>
    <mergeCell ref="B1192:B1206"/>
    <mergeCell ref="C1192:C1206"/>
    <mergeCell ref="D1192:D1206"/>
    <mergeCell ref="E1192:E1206"/>
    <mergeCell ref="F1192:F1206"/>
    <mergeCell ref="G1192:G1206"/>
    <mergeCell ref="H1192:H1206"/>
    <mergeCell ref="I1192:I1206"/>
    <mergeCell ref="J1192:J1206"/>
    <mergeCell ref="A1208:A1222"/>
    <mergeCell ref="B1208:B1222"/>
    <mergeCell ref="C1208:C1222"/>
    <mergeCell ref="D1208:D1222"/>
    <mergeCell ref="E1208:E1222"/>
    <mergeCell ref="F1208:F1222"/>
    <mergeCell ref="G1208:G1222"/>
    <mergeCell ref="H1208:H1222"/>
    <mergeCell ref="I1208:I1222"/>
    <mergeCell ref="J1208:J1222"/>
    <mergeCell ref="A1224:A1238"/>
    <mergeCell ref="B1224:B1238"/>
    <mergeCell ref="C1224:C1238"/>
    <mergeCell ref="D1224:D1238"/>
    <mergeCell ref="E1224:E1238"/>
    <mergeCell ref="F1224:F1238"/>
    <mergeCell ref="G1224:G1238"/>
    <mergeCell ref="H1224:H1238"/>
    <mergeCell ref="I1224:I1238"/>
    <mergeCell ref="J1224:J1238"/>
    <mergeCell ref="A1240:A1254"/>
    <mergeCell ref="B1240:B1254"/>
    <mergeCell ref="C1240:C1254"/>
    <mergeCell ref="D1240:D1254"/>
    <mergeCell ref="E1240:E1254"/>
    <mergeCell ref="F1240:F1254"/>
    <mergeCell ref="G1240:G1254"/>
    <mergeCell ref="H1240:H1254"/>
    <mergeCell ref="I1240:I1254"/>
    <mergeCell ref="J1240:J1254"/>
    <mergeCell ref="A1256:A1270"/>
    <mergeCell ref="B1256:B1270"/>
    <mergeCell ref="C1256:C1270"/>
    <mergeCell ref="D1256:D1270"/>
    <mergeCell ref="E1256:E1270"/>
    <mergeCell ref="F1256:F1270"/>
    <mergeCell ref="G1256:G1270"/>
    <mergeCell ref="H1256:H1270"/>
    <mergeCell ref="I1256:I1270"/>
    <mergeCell ref="J1256:J1270"/>
    <mergeCell ref="A1272:A1286"/>
    <mergeCell ref="B1272:B1286"/>
    <mergeCell ref="C1272:C1286"/>
    <mergeCell ref="D1272:D1286"/>
    <mergeCell ref="E1272:E1286"/>
    <mergeCell ref="F1272:F1286"/>
    <mergeCell ref="G1272:G1286"/>
    <mergeCell ref="H1272:H1286"/>
    <mergeCell ref="I1272:I1286"/>
    <mergeCell ref="J1272:J1286"/>
    <mergeCell ref="A1288:A1302"/>
    <mergeCell ref="B1288:B1302"/>
    <mergeCell ref="C1288:C1302"/>
    <mergeCell ref="D1288:D1302"/>
    <mergeCell ref="E1288:E1302"/>
    <mergeCell ref="F1288:F1302"/>
    <mergeCell ref="G1288:G1302"/>
    <mergeCell ref="H1288:H1302"/>
    <mergeCell ref="I1288:I1302"/>
    <mergeCell ref="J1288:J1302"/>
    <mergeCell ref="A1304:A1318"/>
    <mergeCell ref="B1304:B1318"/>
    <mergeCell ref="C1304:C1318"/>
    <mergeCell ref="D1304:D1318"/>
    <mergeCell ref="E1304:E1318"/>
    <mergeCell ref="F1304:F1318"/>
    <mergeCell ref="G1304:G1318"/>
    <mergeCell ref="H1304:H1318"/>
    <mergeCell ref="I1304:I1318"/>
    <mergeCell ref="J1304:J1318"/>
    <mergeCell ref="A1320:A1334"/>
    <mergeCell ref="B1320:B1334"/>
    <mergeCell ref="C1320:C1334"/>
    <mergeCell ref="D1320:D1334"/>
    <mergeCell ref="E1320:E1334"/>
    <mergeCell ref="F1320:F1334"/>
    <mergeCell ref="G1320:G1334"/>
    <mergeCell ref="H1320:H1334"/>
    <mergeCell ref="I1320:I1334"/>
    <mergeCell ref="J1320:J1334"/>
    <mergeCell ref="A1336:A1350"/>
    <mergeCell ref="B1336:B1350"/>
    <mergeCell ref="C1336:C1350"/>
    <mergeCell ref="D1336:D1350"/>
    <mergeCell ref="E1336:E1350"/>
    <mergeCell ref="F1336:F1350"/>
    <mergeCell ref="G1336:G1350"/>
    <mergeCell ref="H1336:H1350"/>
    <mergeCell ref="I1336:I1350"/>
    <mergeCell ref="J1336:J1350"/>
    <mergeCell ref="A1352:A1366"/>
    <mergeCell ref="B1352:B1366"/>
    <mergeCell ref="C1352:C1366"/>
    <mergeCell ref="D1352:D1366"/>
    <mergeCell ref="E1352:E1366"/>
    <mergeCell ref="F1352:F1366"/>
    <mergeCell ref="G1352:G1366"/>
    <mergeCell ref="H1352:H1366"/>
    <mergeCell ref="I1352:I1366"/>
    <mergeCell ref="J1352:J1366"/>
    <mergeCell ref="A1368:A1382"/>
    <mergeCell ref="B1368:B1382"/>
    <mergeCell ref="C1368:C1382"/>
    <mergeCell ref="D1368:D1382"/>
    <mergeCell ref="E1368:E1382"/>
    <mergeCell ref="F1368:F1382"/>
    <mergeCell ref="G1368:G1382"/>
    <mergeCell ref="H1368:H1382"/>
    <mergeCell ref="I1368:I1382"/>
    <mergeCell ref="J1368:J1382"/>
    <mergeCell ref="A1384:A1398"/>
    <mergeCell ref="B1384:B1398"/>
    <mergeCell ref="C1384:C1398"/>
    <mergeCell ref="D1384:D1398"/>
    <mergeCell ref="E1384:E1398"/>
    <mergeCell ref="F1384:F1398"/>
    <mergeCell ref="G1384:G1398"/>
    <mergeCell ref="H1384:H1398"/>
    <mergeCell ref="I1384:I1398"/>
    <mergeCell ref="J1384:J1398"/>
    <mergeCell ref="A1400:A1414"/>
    <mergeCell ref="B1400:B1414"/>
    <mergeCell ref="C1400:C1414"/>
    <mergeCell ref="D1400:D1414"/>
    <mergeCell ref="E1400:E1414"/>
    <mergeCell ref="F1400:F1414"/>
    <mergeCell ref="G1400:G1414"/>
    <mergeCell ref="H1400:H1414"/>
    <mergeCell ref="I1400:I1414"/>
    <mergeCell ref="J1400:J1414"/>
    <mergeCell ref="A1416:A1430"/>
    <mergeCell ref="B1416:B1430"/>
    <mergeCell ref="C1416:C1430"/>
    <mergeCell ref="D1416:D1430"/>
    <mergeCell ref="E1416:E1430"/>
    <mergeCell ref="F1416:F1430"/>
    <mergeCell ref="G1416:G1430"/>
    <mergeCell ref="H1416:H1430"/>
    <mergeCell ref="I1416:I1430"/>
    <mergeCell ref="J1416:J1430"/>
    <mergeCell ref="A1432:A1446"/>
    <mergeCell ref="B1432:B1446"/>
    <mergeCell ref="C1432:C1446"/>
    <mergeCell ref="D1432:D1446"/>
    <mergeCell ref="E1432:E1446"/>
    <mergeCell ref="F1432:F1446"/>
    <mergeCell ref="G1432:G1446"/>
    <mergeCell ref="H1432:H1446"/>
    <mergeCell ref="I1432:I1446"/>
    <mergeCell ref="J1432:J1446"/>
    <mergeCell ref="A1448:A1462"/>
    <mergeCell ref="B1448:B1462"/>
    <mergeCell ref="C1448:C1462"/>
    <mergeCell ref="D1448:D1462"/>
    <mergeCell ref="E1448:E1462"/>
    <mergeCell ref="F1448:F1462"/>
    <mergeCell ref="G1448:G1462"/>
    <mergeCell ref="H1448:H1462"/>
    <mergeCell ref="I1448:I1462"/>
    <mergeCell ref="J1448:J1462"/>
    <mergeCell ref="A1464:A1478"/>
    <mergeCell ref="B1464:B1478"/>
    <mergeCell ref="C1464:C1478"/>
    <mergeCell ref="D1464:D1478"/>
    <mergeCell ref="E1464:E1478"/>
    <mergeCell ref="F1464:F1478"/>
    <mergeCell ref="G1464:G1478"/>
    <mergeCell ref="H1464:H1478"/>
    <mergeCell ref="I1464:I1478"/>
    <mergeCell ref="J1464:J1478"/>
    <mergeCell ref="A1480:A1494"/>
    <mergeCell ref="B1480:B1494"/>
    <mergeCell ref="C1480:C1494"/>
    <mergeCell ref="D1480:D1494"/>
    <mergeCell ref="E1480:E1494"/>
    <mergeCell ref="F1480:F1494"/>
    <mergeCell ref="G1480:G1494"/>
    <mergeCell ref="H1480:H1494"/>
    <mergeCell ref="I1480:I1494"/>
    <mergeCell ref="J1480:J1494"/>
    <mergeCell ref="A1496:A1510"/>
    <mergeCell ref="B1496:B1510"/>
    <mergeCell ref="C1496:C1510"/>
    <mergeCell ref="D1496:D1510"/>
    <mergeCell ref="E1496:E1510"/>
    <mergeCell ref="F1496:F1510"/>
    <mergeCell ref="G1496:G1510"/>
    <mergeCell ref="H1496:H1510"/>
    <mergeCell ref="I1496:I1510"/>
    <mergeCell ref="J1496:J1510"/>
    <mergeCell ref="A1512:A1526"/>
    <mergeCell ref="B1512:B1526"/>
    <mergeCell ref="C1512:C1526"/>
    <mergeCell ref="D1512:D1526"/>
    <mergeCell ref="E1512:E1526"/>
    <mergeCell ref="F1512:F1526"/>
    <mergeCell ref="G1512:G1526"/>
    <mergeCell ref="H1512:H1526"/>
    <mergeCell ref="I1512:I1526"/>
    <mergeCell ref="J1512:J1526"/>
    <mergeCell ref="A1528:A1542"/>
    <mergeCell ref="B1528:B1542"/>
    <mergeCell ref="C1528:C1542"/>
    <mergeCell ref="D1528:D1542"/>
    <mergeCell ref="E1528:E1542"/>
    <mergeCell ref="F1528:F1542"/>
    <mergeCell ref="G1528:G1542"/>
    <mergeCell ref="H1528:H1542"/>
    <mergeCell ref="I1528:I1542"/>
    <mergeCell ref="J1528:J1542"/>
    <mergeCell ref="A1544:A1558"/>
    <mergeCell ref="B1544:B1558"/>
    <mergeCell ref="C1544:C1558"/>
    <mergeCell ref="D1544:D1558"/>
    <mergeCell ref="E1544:E1558"/>
    <mergeCell ref="F1544:F1558"/>
    <mergeCell ref="G1544:G1558"/>
    <mergeCell ref="H1544:H1558"/>
    <mergeCell ref="I1544:I1558"/>
    <mergeCell ref="J1544:J1558"/>
    <mergeCell ref="A1560:A1574"/>
    <mergeCell ref="B1560:B1574"/>
    <mergeCell ref="C1560:C1574"/>
    <mergeCell ref="D1560:D1574"/>
    <mergeCell ref="E1560:E1574"/>
    <mergeCell ref="F1560:F1574"/>
    <mergeCell ref="G1560:G1574"/>
    <mergeCell ref="H1560:H1574"/>
    <mergeCell ref="I1560:I1574"/>
    <mergeCell ref="J1560:J1574"/>
    <mergeCell ref="A1576:A1590"/>
    <mergeCell ref="B1576:B1590"/>
    <mergeCell ref="C1576:C1590"/>
    <mergeCell ref="D1576:D1590"/>
    <mergeCell ref="E1576:E1590"/>
    <mergeCell ref="F1576:F1590"/>
    <mergeCell ref="G1576:G1590"/>
    <mergeCell ref="H1576:H1590"/>
    <mergeCell ref="I1576:I1590"/>
    <mergeCell ref="J1576:J1590"/>
    <mergeCell ref="A1592:A1606"/>
    <mergeCell ref="B1592:B1606"/>
    <mergeCell ref="C1592:C1606"/>
    <mergeCell ref="D1592:D1606"/>
    <mergeCell ref="E1592:E1606"/>
    <mergeCell ref="F1592:F1606"/>
    <mergeCell ref="G1592:G1606"/>
    <mergeCell ref="H1592:H1606"/>
    <mergeCell ref="I1592:I1606"/>
    <mergeCell ref="J1592:J1606"/>
    <mergeCell ref="A1608:A1622"/>
    <mergeCell ref="B1608:B1622"/>
    <mergeCell ref="C1608:C1622"/>
    <mergeCell ref="D1608:D1622"/>
    <mergeCell ref="E1608:E1622"/>
    <mergeCell ref="F1608:F1622"/>
    <mergeCell ref="G1608:G1622"/>
    <mergeCell ref="H1608:H1622"/>
    <mergeCell ref="I1608:I1622"/>
    <mergeCell ref="J1608:J1622"/>
    <mergeCell ref="A1624:A1638"/>
    <mergeCell ref="B1624:B1638"/>
    <mergeCell ref="C1624:C1638"/>
    <mergeCell ref="D1624:D1638"/>
    <mergeCell ref="E1624:E1638"/>
    <mergeCell ref="F1624:F1638"/>
    <mergeCell ref="G1624:G1638"/>
    <mergeCell ref="H1624:H1638"/>
    <mergeCell ref="I1624:I1638"/>
    <mergeCell ref="J1624:J1638"/>
    <mergeCell ref="A1640:A1654"/>
    <mergeCell ref="B1640:B1654"/>
    <mergeCell ref="C1640:C1654"/>
    <mergeCell ref="D1640:D1654"/>
    <mergeCell ref="E1640:E1654"/>
    <mergeCell ref="F1640:F1654"/>
    <mergeCell ref="G1640:G1654"/>
    <mergeCell ref="H1640:H1654"/>
    <mergeCell ref="I1640:I1654"/>
    <mergeCell ref="J1640:J1654"/>
    <mergeCell ref="A1656:A1670"/>
    <mergeCell ref="B1656:B1670"/>
    <mergeCell ref="C1656:C1670"/>
    <mergeCell ref="D1656:D1670"/>
    <mergeCell ref="E1656:E1670"/>
    <mergeCell ref="F1656:F1670"/>
    <mergeCell ref="G1656:G1670"/>
    <mergeCell ref="H1656:H1670"/>
    <mergeCell ref="I1656:I1670"/>
    <mergeCell ref="J1656:J1670"/>
    <mergeCell ref="A1672:A1686"/>
    <mergeCell ref="B1672:B1686"/>
    <mergeCell ref="C1672:C1686"/>
    <mergeCell ref="D1672:D1686"/>
    <mergeCell ref="E1672:E1686"/>
    <mergeCell ref="F1672:F1686"/>
    <mergeCell ref="G1672:G1686"/>
    <mergeCell ref="H1672:H1686"/>
    <mergeCell ref="I1672:I1686"/>
    <mergeCell ref="J1672:J1686"/>
    <mergeCell ref="A1688:A1702"/>
    <mergeCell ref="B1688:B1702"/>
    <mergeCell ref="C1688:C1702"/>
    <mergeCell ref="D1688:D1702"/>
    <mergeCell ref="E1688:E1702"/>
    <mergeCell ref="F1688:F1702"/>
    <mergeCell ref="G1688:G1702"/>
    <mergeCell ref="H1688:H1702"/>
    <mergeCell ref="I1688:I1702"/>
    <mergeCell ref="J1688:J1702"/>
    <mergeCell ref="A1704:A1718"/>
    <mergeCell ref="B1704:B1718"/>
    <mergeCell ref="C1704:C1718"/>
    <mergeCell ref="D1704:D1718"/>
    <mergeCell ref="E1704:E1718"/>
    <mergeCell ref="F1704:F1718"/>
    <mergeCell ref="G1704:G1718"/>
    <mergeCell ref="H1704:H1718"/>
    <mergeCell ref="I1704:I1718"/>
    <mergeCell ref="J1704:J1718"/>
    <mergeCell ref="A1720:A1734"/>
    <mergeCell ref="B1720:B1734"/>
    <mergeCell ref="C1720:C1734"/>
    <mergeCell ref="D1720:D1734"/>
    <mergeCell ref="E1720:E1734"/>
    <mergeCell ref="F1720:F1734"/>
    <mergeCell ref="G1720:G1734"/>
    <mergeCell ref="H1720:H1734"/>
    <mergeCell ref="I1720:I1734"/>
    <mergeCell ref="J1720:J1734"/>
    <mergeCell ref="A1736:A1750"/>
    <mergeCell ref="B1736:B1750"/>
    <mergeCell ref="C1736:C1750"/>
    <mergeCell ref="D1736:D1750"/>
    <mergeCell ref="E1736:E1750"/>
    <mergeCell ref="F1736:F1750"/>
    <mergeCell ref="G1736:G1750"/>
    <mergeCell ref="H1736:H1750"/>
    <mergeCell ref="I1736:I1750"/>
    <mergeCell ref="J1736:J1750"/>
    <mergeCell ref="A1752:A1766"/>
    <mergeCell ref="B1752:B1766"/>
    <mergeCell ref="C1752:C1766"/>
    <mergeCell ref="D1752:D1766"/>
    <mergeCell ref="E1752:E1766"/>
    <mergeCell ref="F1752:F1766"/>
    <mergeCell ref="G1752:G1766"/>
    <mergeCell ref="H1752:H1766"/>
    <mergeCell ref="I1752:I1766"/>
    <mergeCell ref="J1752:J1766"/>
    <mergeCell ref="A1768:A1782"/>
    <mergeCell ref="B1768:B1782"/>
    <mergeCell ref="C1768:C1782"/>
    <mergeCell ref="D1768:D1782"/>
    <mergeCell ref="E1768:E1782"/>
    <mergeCell ref="F1768:F1782"/>
    <mergeCell ref="G1768:G1782"/>
    <mergeCell ref="H1768:H1782"/>
    <mergeCell ref="I1768:I1782"/>
    <mergeCell ref="J1768:J1782"/>
    <mergeCell ref="A1784:A1798"/>
    <mergeCell ref="B1784:B1798"/>
    <mergeCell ref="C1784:C1798"/>
    <mergeCell ref="D1784:D1798"/>
    <mergeCell ref="E1784:E1798"/>
    <mergeCell ref="F1784:F1798"/>
    <mergeCell ref="G1784:G1798"/>
    <mergeCell ref="H1784:H1798"/>
    <mergeCell ref="I1784:I1798"/>
    <mergeCell ref="J1784:J1798"/>
    <mergeCell ref="A1800:A1814"/>
    <mergeCell ref="B1800:B1814"/>
    <mergeCell ref="C1800:C1814"/>
    <mergeCell ref="D1800:D1814"/>
    <mergeCell ref="E1800:E1814"/>
    <mergeCell ref="F1800:F1814"/>
    <mergeCell ref="G1800:G1814"/>
    <mergeCell ref="H1800:H1814"/>
    <mergeCell ref="I1800:I1814"/>
    <mergeCell ref="J1800:J1814"/>
    <mergeCell ref="A1816:A1830"/>
    <mergeCell ref="B1816:B1830"/>
    <mergeCell ref="C1816:C1830"/>
    <mergeCell ref="D1816:D1830"/>
    <mergeCell ref="E1816:E1830"/>
    <mergeCell ref="F1816:F1830"/>
    <mergeCell ref="G1816:G1830"/>
    <mergeCell ref="H1816:H1830"/>
    <mergeCell ref="I1816:I1830"/>
    <mergeCell ref="J1816:J1830"/>
    <mergeCell ref="A1832:A1846"/>
    <mergeCell ref="B1832:B1846"/>
    <mergeCell ref="C1832:C1846"/>
    <mergeCell ref="D1832:D1846"/>
    <mergeCell ref="E1832:E1846"/>
    <mergeCell ref="F1832:F1846"/>
    <mergeCell ref="G1832:G1846"/>
    <mergeCell ref="H1832:H1846"/>
    <mergeCell ref="I1832:I1846"/>
    <mergeCell ref="J1832:J1846"/>
    <mergeCell ref="A1848:A1862"/>
    <mergeCell ref="B1848:B1862"/>
    <mergeCell ref="C1848:C1862"/>
    <mergeCell ref="D1848:D1862"/>
    <mergeCell ref="E1848:E1862"/>
    <mergeCell ref="F1848:F1862"/>
    <mergeCell ref="G1848:G1862"/>
    <mergeCell ref="H1848:H1862"/>
    <mergeCell ref="I1848:I1862"/>
    <mergeCell ref="J1848:J1862"/>
    <mergeCell ref="A1864:A1878"/>
    <mergeCell ref="B1864:B1878"/>
    <mergeCell ref="C1864:C1878"/>
    <mergeCell ref="D1864:D1878"/>
    <mergeCell ref="E1864:E1878"/>
    <mergeCell ref="F1864:F1878"/>
    <mergeCell ref="G1864:G1878"/>
    <mergeCell ref="H1864:H1878"/>
    <mergeCell ref="I1864:I1878"/>
    <mergeCell ref="J1864:J1878"/>
    <mergeCell ref="A1880:A1894"/>
    <mergeCell ref="B1880:B1894"/>
    <mergeCell ref="C1880:C1894"/>
    <mergeCell ref="D1880:D1894"/>
    <mergeCell ref="E1880:E1894"/>
    <mergeCell ref="F1880:F1894"/>
    <mergeCell ref="G1880:G1894"/>
    <mergeCell ref="H1880:H1894"/>
    <mergeCell ref="I1880:I1894"/>
    <mergeCell ref="J1880:J1894"/>
    <mergeCell ref="A1896:A1910"/>
    <mergeCell ref="B1896:B1910"/>
    <mergeCell ref="C1896:C1910"/>
    <mergeCell ref="D1896:D1910"/>
    <mergeCell ref="E1896:E1910"/>
    <mergeCell ref="F1896:F1910"/>
    <mergeCell ref="G1896:G1910"/>
    <mergeCell ref="H1896:H1910"/>
    <mergeCell ref="I1896:I1910"/>
    <mergeCell ref="J1896:J1910"/>
    <mergeCell ref="A1912:A1926"/>
    <mergeCell ref="B1912:B1926"/>
    <mergeCell ref="C1912:C1926"/>
    <mergeCell ref="D1912:D1926"/>
    <mergeCell ref="E1912:E1926"/>
    <mergeCell ref="F1912:F1926"/>
    <mergeCell ref="G1912:G1926"/>
    <mergeCell ref="H1912:H1926"/>
    <mergeCell ref="I1912:I1926"/>
    <mergeCell ref="J1912:J1926"/>
    <mergeCell ref="A1928:A1942"/>
    <mergeCell ref="B1928:B1942"/>
    <mergeCell ref="C1928:C1942"/>
    <mergeCell ref="D1928:D1942"/>
    <mergeCell ref="E1928:E1942"/>
    <mergeCell ref="F1928:F1942"/>
    <mergeCell ref="G1928:G1942"/>
    <mergeCell ref="H1928:H1942"/>
    <mergeCell ref="I1928:I1942"/>
    <mergeCell ref="J1928:J1942"/>
    <mergeCell ref="A1944:A1958"/>
    <mergeCell ref="B1944:B1958"/>
    <mergeCell ref="C1944:C1958"/>
    <mergeCell ref="D1944:D1958"/>
    <mergeCell ref="E1944:E1958"/>
    <mergeCell ref="F1944:F1958"/>
    <mergeCell ref="G1944:G1958"/>
    <mergeCell ref="H1944:H1958"/>
    <mergeCell ref="I1944:I1958"/>
    <mergeCell ref="J1944:J1958"/>
    <mergeCell ref="A1960:A1974"/>
    <mergeCell ref="B1960:B1974"/>
    <mergeCell ref="C1960:C1974"/>
    <mergeCell ref="D1960:D1974"/>
    <mergeCell ref="E1960:E1974"/>
    <mergeCell ref="F1960:F1974"/>
    <mergeCell ref="G1960:G1974"/>
    <mergeCell ref="H1960:H1974"/>
    <mergeCell ref="I1960:I1974"/>
    <mergeCell ref="J1960:J1974"/>
    <mergeCell ref="A1976:A1990"/>
    <mergeCell ref="B1976:B1990"/>
    <mergeCell ref="C1976:C1990"/>
    <mergeCell ref="D1976:D1990"/>
    <mergeCell ref="E1976:E1990"/>
    <mergeCell ref="F1976:F1990"/>
    <mergeCell ref="G1976:G1990"/>
    <mergeCell ref="H1976:H1990"/>
    <mergeCell ref="I1976:I1990"/>
    <mergeCell ref="J1976:J1990"/>
    <mergeCell ref="A1992:A2006"/>
    <mergeCell ref="B1992:B2006"/>
    <mergeCell ref="C1992:C2006"/>
    <mergeCell ref="D1992:D2006"/>
    <mergeCell ref="E1992:E2006"/>
    <mergeCell ref="F1992:F2006"/>
    <mergeCell ref="G1992:G2006"/>
    <mergeCell ref="H1992:H2006"/>
    <mergeCell ref="I1992:I2006"/>
    <mergeCell ref="J1992:J2006"/>
    <mergeCell ref="A2008:A2022"/>
    <mergeCell ref="B2008:B2022"/>
    <mergeCell ref="C2008:C2022"/>
    <mergeCell ref="D2008:D2022"/>
    <mergeCell ref="E2008:E2022"/>
    <mergeCell ref="F2008:F2022"/>
    <mergeCell ref="G2008:G2022"/>
    <mergeCell ref="H2008:H2022"/>
    <mergeCell ref="I2008:I2022"/>
    <mergeCell ref="J2008:J2022"/>
    <mergeCell ref="A2024:A2038"/>
    <mergeCell ref="B2024:B2038"/>
    <mergeCell ref="C2024:C2038"/>
    <mergeCell ref="D2024:D2038"/>
    <mergeCell ref="E2024:E2038"/>
    <mergeCell ref="F2024:F2038"/>
    <mergeCell ref="G2024:G2038"/>
    <mergeCell ref="H2024:H2038"/>
    <mergeCell ref="I2024:I2038"/>
    <mergeCell ref="J2024:J2038"/>
  </mergeCells>
  <conditionalFormatting sqref="L24:L38">
    <cfRule aboveAverage="0" bottom="0" dxfId="0" operator="equal" percent="0" priority="2" rank="0" text="" type="cellIs">
      <formula>0</formula>
    </cfRule>
  </conditionalFormatting>
  <conditionalFormatting sqref="L40:L54">
    <cfRule aboveAverage="0" bottom="0" dxfId="1" operator="equal" percent="0" priority="3" rank="0" text="" type="cellIs">
      <formula>0</formula>
    </cfRule>
  </conditionalFormatting>
  <conditionalFormatting sqref="L56:L70">
    <cfRule aboveAverage="0" bottom="0" dxfId="2" operator="equal" percent="0" priority="4" rank="0" text="" type="cellIs">
      <formula>0</formula>
    </cfRule>
  </conditionalFormatting>
  <conditionalFormatting sqref="L72:L86">
    <cfRule aboveAverage="0" bottom="0" dxfId="3" operator="equal" percent="0" priority="5" rank="0" text="" type="cellIs">
      <formula>0</formula>
    </cfRule>
  </conditionalFormatting>
  <conditionalFormatting sqref="L88:L102">
    <cfRule aboveAverage="0" bottom="0" dxfId="4" operator="equal" percent="0" priority="6" rank="0" text="" type="cellIs">
      <formula>0</formula>
    </cfRule>
  </conditionalFormatting>
  <conditionalFormatting sqref="L104:L118">
    <cfRule aboveAverage="0" bottom="0" dxfId="5" operator="equal" percent="0" priority="7" rank="0" text="" type="cellIs">
      <formula>0</formula>
    </cfRule>
  </conditionalFormatting>
  <conditionalFormatting sqref="L120:L134">
    <cfRule aboveAverage="0" bottom="0" dxfId="6" operator="equal" percent="0" priority="8" rank="0" text="" type="cellIs">
      <formula>0</formula>
    </cfRule>
  </conditionalFormatting>
  <conditionalFormatting sqref="L136:L150">
    <cfRule aboveAverage="0" bottom="0" dxfId="7" operator="equal" percent="0" priority="9" rank="0" text="" type="cellIs">
      <formula>0</formula>
    </cfRule>
  </conditionalFormatting>
  <conditionalFormatting sqref="L152:L166">
    <cfRule aboveAverage="0" bottom="0" dxfId="8" operator="equal" percent="0" priority="10" rank="0" text="" type="cellIs">
      <formula>0</formula>
    </cfRule>
  </conditionalFormatting>
  <conditionalFormatting sqref="L168:L182">
    <cfRule aboveAverage="0" bottom="0" dxfId="9" operator="equal" percent="0" priority="11" rank="0" text="" type="cellIs">
      <formula>0</formula>
    </cfRule>
  </conditionalFormatting>
  <conditionalFormatting sqref="L184:L198">
    <cfRule aboveAverage="0" bottom="0" dxfId="10" operator="equal" percent="0" priority="12" rank="0" text="" type="cellIs">
      <formula>0</formula>
    </cfRule>
  </conditionalFormatting>
  <conditionalFormatting sqref="L200:L214">
    <cfRule aboveAverage="0" bottom="0" dxfId="11" operator="equal" percent="0" priority="13" rank="0" text="" type="cellIs">
      <formula>0</formula>
    </cfRule>
  </conditionalFormatting>
  <conditionalFormatting sqref="L216:L230">
    <cfRule aboveAverage="0" bottom="0" dxfId="12" operator="equal" percent="0" priority="14" rank="0" text="" type="cellIs">
      <formula>0</formula>
    </cfRule>
  </conditionalFormatting>
  <conditionalFormatting sqref="L232:L246">
    <cfRule aboveAverage="0" bottom="0" dxfId="13" operator="equal" percent="0" priority="15" rank="0" text="" type="cellIs">
      <formula>0</formula>
    </cfRule>
  </conditionalFormatting>
  <conditionalFormatting sqref="L248:L262">
    <cfRule aboveAverage="0" bottom="0" dxfId="14" operator="equal" percent="0" priority="16" rank="0" text="" type="cellIs">
      <formula>0</formula>
    </cfRule>
  </conditionalFormatting>
  <conditionalFormatting sqref="L264:L278">
    <cfRule aboveAverage="0" bottom="0" dxfId="15" operator="equal" percent="0" priority="17" rank="0" text="" type="cellIs">
      <formula>0</formula>
    </cfRule>
  </conditionalFormatting>
  <conditionalFormatting sqref="L280:L294">
    <cfRule aboveAverage="0" bottom="0" dxfId="16" operator="equal" percent="0" priority="18" rank="0" text="" type="cellIs">
      <formula>0</formula>
    </cfRule>
  </conditionalFormatting>
  <conditionalFormatting sqref="L296:L310">
    <cfRule aboveAverage="0" bottom="0" dxfId="17" operator="equal" percent="0" priority="19" rank="0" text="" type="cellIs">
      <formula>0</formula>
    </cfRule>
  </conditionalFormatting>
  <conditionalFormatting sqref="L312:L326">
    <cfRule aboveAverage="0" bottom="0" dxfId="18" operator="equal" percent="0" priority="20" rank="0" text="" type="cellIs">
      <formula>0</formula>
    </cfRule>
  </conditionalFormatting>
  <conditionalFormatting sqref="L328:L342">
    <cfRule aboveAverage="0" bottom="0" dxfId="19" operator="equal" percent="0" priority="21" rank="0" text="" type="cellIs">
      <formula>0</formula>
    </cfRule>
  </conditionalFormatting>
  <conditionalFormatting sqref="L344:L358">
    <cfRule aboveAverage="0" bottom="0" dxfId="20" operator="equal" percent="0" priority="22" rank="0" text="" type="cellIs">
      <formula>0</formula>
    </cfRule>
  </conditionalFormatting>
  <conditionalFormatting sqref="L360:L374">
    <cfRule aboveAverage="0" bottom="0" dxfId="21" operator="equal" percent="0" priority="23" rank="0" text="" type="cellIs">
      <formula>0</formula>
    </cfRule>
  </conditionalFormatting>
  <conditionalFormatting sqref="L376:L390">
    <cfRule aboveAverage="0" bottom="0" dxfId="22" operator="equal" percent="0" priority="24" rank="0" text="" type="cellIs">
      <formula>0</formula>
    </cfRule>
  </conditionalFormatting>
  <conditionalFormatting sqref="L392:L406">
    <cfRule aboveAverage="0" bottom="0" dxfId="23" operator="equal" percent="0" priority="25" rank="0" text="" type="cellIs">
      <formula>0</formula>
    </cfRule>
  </conditionalFormatting>
  <conditionalFormatting sqref="L408:L422">
    <cfRule aboveAverage="0" bottom="0" dxfId="24" operator="equal" percent="0" priority="26" rank="0" text="" type="cellIs">
      <formula>0</formula>
    </cfRule>
  </conditionalFormatting>
  <conditionalFormatting sqref="L424:L438">
    <cfRule aboveAverage="0" bottom="0" dxfId="25" operator="equal" percent="0" priority="27" rank="0" text="" type="cellIs">
      <formula>0</formula>
    </cfRule>
  </conditionalFormatting>
  <conditionalFormatting sqref="L440:L454">
    <cfRule aboveAverage="0" bottom="0" dxfId="26" operator="equal" percent="0" priority="28" rank="0" text="" type="cellIs">
      <formula>0</formula>
    </cfRule>
  </conditionalFormatting>
  <conditionalFormatting sqref="L456:L470">
    <cfRule aboveAverage="0" bottom="0" dxfId="27" operator="equal" percent="0" priority="29" rank="0" text="" type="cellIs">
      <formula>0</formula>
    </cfRule>
  </conditionalFormatting>
  <conditionalFormatting sqref="L472:L486">
    <cfRule aboveAverage="0" bottom="0" dxfId="28" operator="equal" percent="0" priority="30" rank="0" text="" type="cellIs">
      <formula>0</formula>
    </cfRule>
  </conditionalFormatting>
  <conditionalFormatting sqref="L488:L502">
    <cfRule aboveAverage="0" bottom="0" dxfId="29" operator="equal" percent="0" priority="31" rank="0" text="" type="cellIs">
      <formula>0</formula>
    </cfRule>
  </conditionalFormatting>
  <conditionalFormatting sqref="L504:L518">
    <cfRule aboveAverage="0" bottom="0" dxfId="30" operator="equal" percent="0" priority="32" rank="0" text="" type="cellIs">
      <formula>0</formula>
    </cfRule>
  </conditionalFormatting>
  <conditionalFormatting sqref="L520:L534">
    <cfRule aboveAverage="0" bottom="0" dxfId="31" operator="equal" percent="0" priority="33" rank="0" text="" type="cellIs">
      <formula>0</formula>
    </cfRule>
  </conditionalFormatting>
  <conditionalFormatting sqref="L536:L550">
    <cfRule aboveAverage="0" bottom="0" dxfId="32" operator="equal" percent="0" priority="34" rank="0" text="" type="cellIs">
      <formula>0</formula>
    </cfRule>
  </conditionalFormatting>
  <conditionalFormatting sqref="L552:L566">
    <cfRule aboveAverage="0" bottom="0" dxfId="33" operator="equal" percent="0" priority="35" rank="0" text="" type="cellIs">
      <formula>0</formula>
    </cfRule>
  </conditionalFormatting>
  <conditionalFormatting sqref="L568:L582">
    <cfRule aboveAverage="0" bottom="0" dxfId="34" operator="equal" percent="0" priority="36" rank="0" text="" type="cellIs">
      <formula>0</formula>
    </cfRule>
  </conditionalFormatting>
  <conditionalFormatting sqref="L584:L598">
    <cfRule aboveAverage="0" bottom="0" dxfId="35" operator="equal" percent="0" priority="37" rank="0" text="" type="cellIs">
      <formula>0</formula>
    </cfRule>
  </conditionalFormatting>
  <conditionalFormatting sqref="L600:L614">
    <cfRule aboveAverage="0" bottom="0" dxfId="36" operator="equal" percent="0" priority="38" rank="0" text="" type="cellIs">
      <formula>0</formula>
    </cfRule>
  </conditionalFormatting>
  <conditionalFormatting sqref="L616:L630">
    <cfRule aboveAverage="0" bottom="0" dxfId="37" operator="equal" percent="0" priority="39" rank="0" text="" type="cellIs">
      <formula>0</formula>
    </cfRule>
  </conditionalFormatting>
  <conditionalFormatting sqref="L632:L646">
    <cfRule aboveAverage="0" bottom="0" dxfId="38" operator="equal" percent="0" priority="40" rank="0" text="" type="cellIs">
      <formula>0</formula>
    </cfRule>
  </conditionalFormatting>
  <conditionalFormatting sqref="L648:L662">
    <cfRule aboveAverage="0" bottom="0" dxfId="39" operator="equal" percent="0" priority="41" rank="0" text="" type="cellIs">
      <formula>0</formula>
    </cfRule>
  </conditionalFormatting>
  <conditionalFormatting sqref="L664:L678">
    <cfRule aboveAverage="0" bottom="0" dxfId="40" operator="equal" percent="0" priority="42" rank="0" text="" type="cellIs">
      <formula>0</formula>
    </cfRule>
  </conditionalFormatting>
  <conditionalFormatting sqref="L680:L694">
    <cfRule aboveAverage="0" bottom="0" dxfId="41" operator="equal" percent="0" priority="43" rank="0" text="" type="cellIs">
      <formula>0</formula>
    </cfRule>
  </conditionalFormatting>
  <conditionalFormatting sqref="L696:L710">
    <cfRule aboveAverage="0" bottom="0" dxfId="42" operator="equal" percent="0" priority="44" rank="0" text="" type="cellIs">
      <formula>0</formula>
    </cfRule>
  </conditionalFormatting>
  <conditionalFormatting sqref="L712:L726">
    <cfRule aboveAverage="0" bottom="0" dxfId="43" operator="equal" percent="0" priority="45" rank="0" text="" type="cellIs">
      <formula>0</formula>
    </cfRule>
  </conditionalFormatting>
  <conditionalFormatting sqref="L728:L742">
    <cfRule aboveAverage="0" bottom="0" dxfId="44" operator="equal" percent="0" priority="46" rank="0" text="" type="cellIs">
      <formula>0</formula>
    </cfRule>
  </conditionalFormatting>
  <conditionalFormatting sqref="L744:L758">
    <cfRule aboveAverage="0" bottom="0" dxfId="45" operator="equal" percent="0" priority="47" rank="0" text="" type="cellIs">
      <formula>0</formula>
    </cfRule>
  </conditionalFormatting>
  <conditionalFormatting sqref="L760:L774">
    <cfRule aboveAverage="0" bottom="0" dxfId="46" operator="equal" percent="0" priority="48" rank="0" text="" type="cellIs">
      <formula>0</formula>
    </cfRule>
  </conditionalFormatting>
  <conditionalFormatting sqref="L776:L790">
    <cfRule aboveAverage="0" bottom="0" dxfId="47" operator="equal" percent="0" priority="49" rank="0" text="" type="cellIs">
      <formula>0</formula>
    </cfRule>
  </conditionalFormatting>
  <conditionalFormatting sqref="L792:L806">
    <cfRule aboveAverage="0" bottom="0" dxfId="48" operator="equal" percent="0" priority="50" rank="0" text="" type="cellIs">
      <formula>0</formula>
    </cfRule>
  </conditionalFormatting>
  <conditionalFormatting sqref="L808:L822">
    <cfRule aboveAverage="0" bottom="0" dxfId="49" operator="equal" percent="0" priority="51" rank="0" text="" type="cellIs">
      <formula>0</formula>
    </cfRule>
  </conditionalFormatting>
  <conditionalFormatting sqref="L824:L838">
    <cfRule aboveAverage="0" bottom="0" dxfId="50" operator="equal" percent="0" priority="52" rank="0" text="" type="cellIs">
      <formula>0</formula>
    </cfRule>
  </conditionalFormatting>
  <conditionalFormatting sqref="L840:L854">
    <cfRule aboveAverage="0" bottom="0" dxfId="51" operator="equal" percent="0" priority="53" rank="0" text="" type="cellIs">
      <formula>0</formula>
    </cfRule>
  </conditionalFormatting>
  <conditionalFormatting sqref="L856:L870">
    <cfRule aboveAverage="0" bottom="0" dxfId="52" operator="equal" percent="0" priority="54" rank="0" text="" type="cellIs">
      <formula>0</formula>
    </cfRule>
  </conditionalFormatting>
  <conditionalFormatting sqref="L872:L886">
    <cfRule aboveAverage="0" bottom="0" dxfId="53" operator="equal" percent="0" priority="55" rank="0" text="" type="cellIs">
      <formula>0</formula>
    </cfRule>
  </conditionalFormatting>
  <conditionalFormatting sqref="L888:L902">
    <cfRule aboveAverage="0" bottom="0" dxfId="54" operator="equal" percent="0" priority="56" rank="0" text="" type="cellIs">
      <formula>0</formula>
    </cfRule>
  </conditionalFormatting>
  <conditionalFormatting sqref="L904:L918">
    <cfRule aboveAverage="0" bottom="0" dxfId="55" operator="equal" percent="0" priority="57" rank="0" text="" type="cellIs">
      <formula>0</formula>
    </cfRule>
  </conditionalFormatting>
  <conditionalFormatting sqref="L920:L934">
    <cfRule aboveAverage="0" bottom="0" dxfId="56" operator="equal" percent="0" priority="58" rank="0" text="" type="cellIs">
      <formula>0</formula>
    </cfRule>
  </conditionalFormatting>
  <conditionalFormatting sqref="L936:L950">
    <cfRule aboveAverage="0" bottom="0" dxfId="57" operator="equal" percent="0" priority="59" rank="0" text="" type="cellIs">
      <formula>0</formula>
    </cfRule>
  </conditionalFormatting>
  <conditionalFormatting sqref="L952:L966">
    <cfRule aboveAverage="0" bottom="0" dxfId="58" operator="equal" percent="0" priority="60" rank="0" text="" type="cellIs">
      <formula>0</formula>
    </cfRule>
  </conditionalFormatting>
  <conditionalFormatting sqref="L968:L982">
    <cfRule aboveAverage="0" bottom="0" dxfId="59" operator="equal" percent="0" priority="61" rank="0" text="" type="cellIs">
      <formula>0</formula>
    </cfRule>
  </conditionalFormatting>
  <conditionalFormatting sqref="L984:L998">
    <cfRule aboveAverage="0" bottom="0" dxfId="60" operator="equal" percent="0" priority="62" rank="0" text="" type="cellIs">
      <formula>0</formula>
    </cfRule>
  </conditionalFormatting>
  <conditionalFormatting sqref="L1000:L1014">
    <cfRule aboveAverage="0" bottom="0" dxfId="61" operator="equal" percent="0" priority="63" rank="0" text="" type="cellIs">
      <formula>0</formula>
    </cfRule>
  </conditionalFormatting>
  <conditionalFormatting sqref="L1016:L1030">
    <cfRule aboveAverage="0" bottom="0" dxfId="62" operator="equal" percent="0" priority="64" rank="0" text="" type="cellIs">
      <formula>0</formula>
    </cfRule>
  </conditionalFormatting>
  <conditionalFormatting sqref="L1032:L1046">
    <cfRule aboveAverage="0" bottom="0" dxfId="63" operator="equal" percent="0" priority="65" rank="0" text="" type="cellIs">
      <formula>0</formula>
    </cfRule>
  </conditionalFormatting>
  <conditionalFormatting sqref="L1048:L1062">
    <cfRule aboveAverage="0" bottom="0" dxfId="64" operator="equal" percent="0" priority="66" rank="0" text="" type="cellIs">
      <formula>0</formula>
    </cfRule>
  </conditionalFormatting>
  <conditionalFormatting sqref="L1064:L1078">
    <cfRule aboveAverage="0" bottom="0" dxfId="65" operator="equal" percent="0" priority="67" rank="0" text="" type="cellIs">
      <formula>0</formula>
    </cfRule>
  </conditionalFormatting>
  <conditionalFormatting sqref="L1080:L1094">
    <cfRule aboveAverage="0" bottom="0" dxfId="66" operator="equal" percent="0" priority="68" rank="0" text="" type="cellIs">
      <formula>0</formula>
    </cfRule>
  </conditionalFormatting>
  <conditionalFormatting sqref="L1096:L1110">
    <cfRule aboveAverage="0" bottom="0" dxfId="67" operator="equal" percent="0" priority="69" rank="0" text="" type="cellIs">
      <formula>0</formula>
    </cfRule>
  </conditionalFormatting>
  <conditionalFormatting sqref="L1112:L1126">
    <cfRule aboveAverage="0" bottom="0" dxfId="68" operator="equal" percent="0" priority="70" rank="0" text="" type="cellIs">
      <formula>0</formula>
    </cfRule>
  </conditionalFormatting>
  <conditionalFormatting sqref="L1128:L1142">
    <cfRule aboveAverage="0" bottom="0" dxfId="69" operator="equal" percent="0" priority="71" rank="0" text="" type="cellIs">
      <formula>0</formula>
    </cfRule>
  </conditionalFormatting>
  <conditionalFormatting sqref="L1144:L1158">
    <cfRule aboveAverage="0" bottom="0" dxfId="70" operator="equal" percent="0" priority="72" rank="0" text="" type="cellIs">
      <formula>0</formula>
    </cfRule>
  </conditionalFormatting>
  <conditionalFormatting sqref="L1160:L1174">
    <cfRule aboveAverage="0" bottom="0" dxfId="71" operator="equal" percent="0" priority="73" rank="0" text="" type="cellIs">
      <formula>0</formula>
    </cfRule>
  </conditionalFormatting>
  <conditionalFormatting sqref="L1176:L1190">
    <cfRule aboveAverage="0" bottom="0" dxfId="72" operator="equal" percent="0" priority="74" rank="0" text="" type="cellIs">
      <formula>0</formula>
    </cfRule>
  </conditionalFormatting>
  <conditionalFormatting sqref="L1192:L1206">
    <cfRule aboveAverage="0" bottom="0" dxfId="73" operator="equal" percent="0" priority="75" rank="0" text="" type="cellIs">
      <formula>0</formula>
    </cfRule>
  </conditionalFormatting>
  <conditionalFormatting sqref="L1208:L1222">
    <cfRule aboveAverage="0" bottom="0" dxfId="74" operator="equal" percent="0" priority="76" rank="0" text="" type="cellIs">
      <formula>0</formula>
    </cfRule>
  </conditionalFormatting>
  <conditionalFormatting sqref="L1224:L1238">
    <cfRule aboveAverage="0" bottom="0" dxfId="75" operator="equal" percent="0" priority="77" rank="0" text="" type="cellIs">
      <formula>0</formula>
    </cfRule>
  </conditionalFormatting>
  <conditionalFormatting sqref="L1240:L1254">
    <cfRule aboveAverage="0" bottom="0" dxfId="76" operator="equal" percent="0" priority="78" rank="0" text="" type="cellIs">
      <formula>0</formula>
    </cfRule>
  </conditionalFormatting>
  <conditionalFormatting sqref="L1256:L1270">
    <cfRule aboveAverage="0" bottom="0" dxfId="77" operator="equal" percent="0" priority="79" rank="0" text="" type="cellIs">
      <formula>0</formula>
    </cfRule>
  </conditionalFormatting>
  <conditionalFormatting sqref="L1272:L1286">
    <cfRule aboveAverage="0" bottom="0" dxfId="78" operator="equal" percent="0" priority="80" rank="0" text="" type="cellIs">
      <formula>0</formula>
    </cfRule>
  </conditionalFormatting>
  <conditionalFormatting sqref="L1288:L1302">
    <cfRule aboveAverage="0" bottom="0" dxfId="79" operator="equal" percent="0" priority="81" rank="0" text="" type="cellIs">
      <formula>0</formula>
    </cfRule>
  </conditionalFormatting>
  <conditionalFormatting sqref="L1304:L1318">
    <cfRule aboveAverage="0" bottom="0" dxfId="80" operator="equal" percent="0" priority="82" rank="0" text="" type="cellIs">
      <formula>0</formula>
    </cfRule>
  </conditionalFormatting>
  <conditionalFormatting sqref="L1320:L1334">
    <cfRule aboveAverage="0" bottom="0" dxfId="81" operator="equal" percent="0" priority="83" rank="0" text="" type="cellIs">
      <formula>0</formula>
    </cfRule>
  </conditionalFormatting>
  <conditionalFormatting sqref="L1336:L1350">
    <cfRule aboveAverage="0" bottom="0" dxfId="82" operator="equal" percent="0" priority="84" rank="0" text="" type="cellIs">
      <formula>0</formula>
    </cfRule>
  </conditionalFormatting>
  <conditionalFormatting sqref="L1352:L1366">
    <cfRule aboveAverage="0" bottom="0" dxfId="83" operator="equal" percent="0" priority="85" rank="0" text="" type="cellIs">
      <formula>0</formula>
    </cfRule>
  </conditionalFormatting>
  <conditionalFormatting sqref="L1368:L1382">
    <cfRule aboveAverage="0" bottom="0" dxfId="84" operator="equal" percent="0" priority="86" rank="0" text="" type="cellIs">
      <formula>0</formula>
    </cfRule>
  </conditionalFormatting>
  <conditionalFormatting sqref="L1384:L1398">
    <cfRule aboveAverage="0" bottom="0" dxfId="85" operator="equal" percent="0" priority="87" rank="0" text="" type="cellIs">
      <formula>0</formula>
    </cfRule>
  </conditionalFormatting>
  <conditionalFormatting sqref="L1400:L1414">
    <cfRule aboveAverage="0" bottom="0" dxfId="86" operator="equal" percent="0" priority="88" rank="0" text="" type="cellIs">
      <formula>0</formula>
    </cfRule>
  </conditionalFormatting>
  <conditionalFormatting sqref="L1416:L1430">
    <cfRule aboveAverage="0" bottom="0" dxfId="87" operator="equal" percent="0" priority="89" rank="0" text="" type="cellIs">
      <formula>0</formula>
    </cfRule>
  </conditionalFormatting>
  <conditionalFormatting sqref="L1432:L1446">
    <cfRule aboveAverage="0" bottom="0" dxfId="88" operator="equal" percent="0" priority="90" rank="0" text="" type="cellIs">
      <formula>0</formula>
    </cfRule>
  </conditionalFormatting>
  <conditionalFormatting sqref="L1448:L1462">
    <cfRule aboveAverage="0" bottom="0" dxfId="89" operator="equal" percent="0" priority="91" rank="0" text="" type="cellIs">
      <formula>0</formula>
    </cfRule>
  </conditionalFormatting>
  <conditionalFormatting sqref="L1464:L1478">
    <cfRule aboveAverage="0" bottom="0" dxfId="90" operator="equal" percent="0" priority="92" rank="0" text="" type="cellIs">
      <formula>0</formula>
    </cfRule>
  </conditionalFormatting>
  <conditionalFormatting sqref="L1480:L1494">
    <cfRule aboveAverage="0" bottom="0" dxfId="91" operator="equal" percent="0" priority="93" rank="0" text="" type="cellIs">
      <formula>0</formula>
    </cfRule>
  </conditionalFormatting>
  <conditionalFormatting sqref="L1496:L1510">
    <cfRule aboveAverage="0" bottom="0" dxfId="92" operator="equal" percent="0" priority="94" rank="0" text="" type="cellIs">
      <formula>0</formula>
    </cfRule>
  </conditionalFormatting>
  <conditionalFormatting sqref="L1512:L1526">
    <cfRule aboveAverage="0" bottom="0" dxfId="93" operator="equal" percent="0" priority="95" rank="0" text="" type="cellIs">
      <formula>0</formula>
    </cfRule>
  </conditionalFormatting>
  <conditionalFormatting sqref="L1528:L1542">
    <cfRule aboveAverage="0" bottom="0" dxfId="94" operator="equal" percent="0" priority="96" rank="0" text="" type="cellIs">
      <formula>0</formula>
    </cfRule>
  </conditionalFormatting>
  <conditionalFormatting sqref="L1544:L1558">
    <cfRule aboveAverage="0" bottom="0" dxfId="95" operator="equal" percent="0" priority="97" rank="0" text="" type="cellIs">
      <formula>0</formula>
    </cfRule>
  </conditionalFormatting>
  <conditionalFormatting sqref="L1560:L1574">
    <cfRule aboveAverage="0" bottom="0" dxfId="96" operator="equal" percent="0" priority="98" rank="0" text="" type="cellIs">
      <formula>0</formula>
    </cfRule>
  </conditionalFormatting>
  <conditionalFormatting sqref="L1576:L1590">
    <cfRule aboveAverage="0" bottom="0" dxfId="97" operator="equal" percent="0" priority="99" rank="0" text="" type="cellIs">
      <formula>0</formula>
    </cfRule>
  </conditionalFormatting>
  <conditionalFormatting sqref="L1592:L1606">
    <cfRule aboveAverage="0" bottom="0" dxfId="98" operator="equal" percent="0" priority="100" rank="0" text="" type="cellIs">
      <formula>0</formula>
    </cfRule>
  </conditionalFormatting>
  <conditionalFormatting sqref="L1608:L1622">
    <cfRule aboveAverage="0" bottom="0" dxfId="99" operator="equal" percent="0" priority="101" rank="0" text="" type="cellIs">
      <formula>0</formula>
    </cfRule>
  </conditionalFormatting>
  <conditionalFormatting sqref="L1624:L1638">
    <cfRule aboveAverage="0" bottom="0" dxfId="100" operator="equal" percent="0" priority="102" rank="0" text="" type="cellIs">
      <formula>0</formula>
    </cfRule>
  </conditionalFormatting>
  <conditionalFormatting sqref="L1640:L1654">
    <cfRule aboveAverage="0" bottom="0" dxfId="101" operator="equal" percent="0" priority="103" rank="0" text="" type="cellIs">
      <formula>0</formula>
    </cfRule>
  </conditionalFormatting>
  <conditionalFormatting sqref="L1656:L1670">
    <cfRule aboveAverage="0" bottom="0" dxfId="102" operator="equal" percent="0" priority="104" rank="0" text="" type="cellIs">
      <formula>0</formula>
    </cfRule>
  </conditionalFormatting>
  <conditionalFormatting sqref="L1672:L1686">
    <cfRule aboveAverage="0" bottom="0" dxfId="103" operator="equal" percent="0" priority="105" rank="0" text="" type="cellIs">
      <formula>0</formula>
    </cfRule>
  </conditionalFormatting>
  <conditionalFormatting sqref="L1688:L1702">
    <cfRule aboveAverage="0" bottom="0" dxfId="104" operator="equal" percent="0" priority="106" rank="0" text="" type="cellIs">
      <formula>0</formula>
    </cfRule>
  </conditionalFormatting>
  <conditionalFormatting sqref="L1704:L1718">
    <cfRule aboveAverage="0" bottom="0" dxfId="105" operator="equal" percent="0" priority="107" rank="0" text="" type="cellIs">
      <formula>0</formula>
    </cfRule>
  </conditionalFormatting>
  <conditionalFormatting sqref="L1720:L1734">
    <cfRule aboveAverage="0" bottom="0" dxfId="106" operator="equal" percent="0" priority="108" rank="0" text="" type="cellIs">
      <formula>0</formula>
    </cfRule>
  </conditionalFormatting>
  <conditionalFormatting sqref="L1736:L1750">
    <cfRule aboveAverage="0" bottom="0" dxfId="107" operator="equal" percent="0" priority="109" rank="0" text="" type="cellIs">
      <formula>0</formula>
    </cfRule>
  </conditionalFormatting>
  <conditionalFormatting sqref="L1752:L1766">
    <cfRule aboveAverage="0" bottom="0" dxfId="108" operator="equal" percent="0" priority="110" rank="0" text="" type="cellIs">
      <formula>0</formula>
    </cfRule>
  </conditionalFormatting>
  <conditionalFormatting sqref="L1768:L1782">
    <cfRule aboveAverage="0" bottom="0" dxfId="109" operator="equal" percent="0" priority="111" rank="0" text="" type="cellIs">
      <formula>0</formula>
    </cfRule>
  </conditionalFormatting>
  <conditionalFormatting sqref="L1784:L1798">
    <cfRule aboveAverage="0" bottom="0" dxfId="110" operator="equal" percent="0" priority="112" rank="0" text="" type="cellIs">
      <formula>0</formula>
    </cfRule>
  </conditionalFormatting>
  <conditionalFormatting sqref="L1800:L1814">
    <cfRule aboveAverage="0" bottom="0" dxfId="111" operator="equal" percent="0" priority="113" rank="0" text="" type="cellIs">
      <formula>0</formula>
    </cfRule>
  </conditionalFormatting>
  <conditionalFormatting sqref="L1816:L1830">
    <cfRule aboveAverage="0" bottom="0" dxfId="112" operator="equal" percent="0" priority="114" rank="0" text="" type="cellIs">
      <formula>0</formula>
    </cfRule>
  </conditionalFormatting>
  <conditionalFormatting sqref="L1832:L1846">
    <cfRule aboveAverage="0" bottom="0" dxfId="113" operator="equal" percent="0" priority="115" rank="0" text="" type="cellIs">
      <formula>0</formula>
    </cfRule>
  </conditionalFormatting>
  <conditionalFormatting sqref="L1848:L1862">
    <cfRule aboveAverage="0" bottom="0" dxfId="114" operator="equal" percent="0" priority="116" rank="0" text="" type="cellIs">
      <formula>0</formula>
    </cfRule>
  </conditionalFormatting>
  <conditionalFormatting sqref="L1864:L1878">
    <cfRule aboveAverage="0" bottom="0" dxfId="115" operator="equal" percent="0" priority="117" rank="0" text="" type="cellIs">
      <formula>0</formula>
    </cfRule>
  </conditionalFormatting>
  <conditionalFormatting sqref="L1880:L1894">
    <cfRule aboveAverage="0" bottom="0" dxfId="116" operator="equal" percent="0" priority="118" rank="0" text="" type="cellIs">
      <formula>0</formula>
    </cfRule>
  </conditionalFormatting>
  <conditionalFormatting sqref="L1896:L1910">
    <cfRule aboveAverage="0" bottom="0" dxfId="117" operator="equal" percent="0" priority="119" rank="0" text="" type="cellIs">
      <formula>0</formula>
    </cfRule>
  </conditionalFormatting>
  <conditionalFormatting sqref="L1912:L1926">
    <cfRule aboveAverage="0" bottom="0" dxfId="118" operator="equal" percent="0" priority="120" rank="0" text="" type="cellIs">
      <formula>0</formula>
    </cfRule>
  </conditionalFormatting>
  <conditionalFormatting sqref="L1928:L1942">
    <cfRule aboveAverage="0" bottom="0" dxfId="119" operator="equal" percent="0" priority="121" rank="0" text="" type="cellIs">
      <formula>0</formula>
    </cfRule>
  </conditionalFormatting>
  <conditionalFormatting sqref="L1944:L1958">
    <cfRule aboveAverage="0" bottom="0" dxfId="120" operator="equal" percent="0" priority="122" rank="0" text="" type="cellIs">
      <formula>0</formula>
    </cfRule>
  </conditionalFormatting>
  <conditionalFormatting sqref="L1960:L1974">
    <cfRule aboveAverage="0" bottom="0" dxfId="121" operator="equal" percent="0" priority="123" rank="0" text="" type="cellIs">
      <formula>0</formula>
    </cfRule>
  </conditionalFormatting>
  <conditionalFormatting sqref="L1976:L1990">
    <cfRule aboveAverage="0" bottom="0" dxfId="122" operator="equal" percent="0" priority="124" rank="0" text="" type="cellIs">
      <formula>0</formula>
    </cfRule>
  </conditionalFormatting>
  <conditionalFormatting sqref="L1992:L2006">
    <cfRule aboveAverage="0" bottom="0" dxfId="123" operator="equal" percent="0" priority="125" rank="0" text="" type="cellIs">
      <formula>0</formula>
    </cfRule>
  </conditionalFormatting>
  <conditionalFormatting sqref="L2008:L2022">
    <cfRule aboveAverage="0" bottom="0" dxfId="124" operator="equal" percent="0" priority="126" rank="0" text="" type="cellIs">
      <formula>0</formula>
    </cfRule>
  </conditionalFormatting>
  <conditionalFormatting sqref="L2024:L2038">
    <cfRule aboveAverage="0" bottom="0" dxfId="125" operator="equal" percent="0" priority="127" rank="0" text="" type="cellIs">
      <formula>0</formula>
    </cfRule>
  </conditionalFormatting>
  <conditionalFormatting sqref="Q24:Q38">
    <cfRule aboveAverage="0" bottom="0" dxfId="126" operator="equal" percent="0" priority="128" rank="0" text="" type="cellIs">
      <formula>0</formula>
    </cfRule>
  </conditionalFormatting>
  <conditionalFormatting sqref="Q40:Q54">
    <cfRule aboveAverage="0" bottom="0" dxfId="127" operator="equal" percent="0" priority="129" rank="0" text="" type="cellIs">
      <formula>0</formula>
    </cfRule>
  </conditionalFormatting>
  <conditionalFormatting sqref="Q56:Q70">
    <cfRule aboveAverage="0" bottom="0" dxfId="128" operator="equal" percent="0" priority="130" rank="0" text="" type="cellIs">
      <formula>0</formula>
    </cfRule>
  </conditionalFormatting>
  <conditionalFormatting sqref="Q72:Q86">
    <cfRule aboveAverage="0" bottom="0" dxfId="129" operator="equal" percent="0" priority="131" rank="0" text="" type="cellIs">
      <formula>0</formula>
    </cfRule>
  </conditionalFormatting>
  <conditionalFormatting sqref="Q88:Q102">
    <cfRule aboveAverage="0" bottom="0" dxfId="130" operator="equal" percent="0" priority="132" rank="0" text="" type="cellIs">
      <formula>0</formula>
    </cfRule>
  </conditionalFormatting>
  <conditionalFormatting sqref="Q104:Q118">
    <cfRule aboveAverage="0" bottom="0" dxfId="131" operator="equal" percent="0" priority="133" rank="0" text="" type="cellIs">
      <formula>0</formula>
    </cfRule>
  </conditionalFormatting>
  <conditionalFormatting sqref="Q120:Q134">
    <cfRule aboveAverage="0" bottom="0" dxfId="132" operator="equal" percent="0" priority="134" rank="0" text="" type="cellIs">
      <formula>0</formula>
    </cfRule>
  </conditionalFormatting>
  <conditionalFormatting sqref="Q136:Q150">
    <cfRule aboveAverage="0" bottom="0" dxfId="133" operator="equal" percent="0" priority="135" rank="0" text="" type="cellIs">
      <formula>0</formula>
    </cfRule>
  </conditionalFormatting>
  <conditionalFormatting sqref="Q152:Q166">
    <cfRule aboveAverage="0" bottom="0" dxfId="134" operator="equal" percent="0" priority="136" rank="0" text="" type="cellIs">
      <formula>0</formula>
    </cfRule>
  </conditionalFormatting>
  <conditionalFormatting sqref="Q168:Q182">
    <cfRule aboveAverage="0" bottom="0" dxfId="135" operator="equal" percent="0" priority="137" rank="0" text="" type="cellIs">
      <formula>0</formula>
    </cfRule>
  </conditionalFormatting>
  <conditionalFormatting sqref="Q184:Q198">
    <cfRule aboveAverage="0" bottom="0" dxfId="136" operator="equal" percent="0" priority="138" rank="0" text="" type="cellIs">
      <formula>0</formula>
    </cfRule>
  </conditionalFormatting>
  <conditionalFormatting sqref="Q200:Q214">
    <cfRule aboveAverage="0" bottom="0" dxfId="137" operator="equal" percent="0" priority="139" rank="0" text="" type="cellIs">
      <formula>0</formula>
    </cfRule>
  </conditionalFormatting>
  <conditionalFormatting sqref="Q216:Q230">
    <cfRule aboveAverage="0" bottom="0" dxfId="138" operator="equal" percent="0" priority="140" rank="0" text="" type="cellIs">
      <formula>0</formula>
    </cfRule>
  </conditionalFormatting>
  <conditionalFormatting sqref="Q232:Q246">
    <cfRule aboveAverage="0" bottom="0" dxfId="139" operator="equal" percent="0" priority="141" rank="0" text="" type="cellIs">
      <formula>0</formula>
    </cfRule>
  </conditionalFormatting>
  <conditionalFormatting sqref="Q248:Q262">
    <cfRule aboveAverage="0" bottom="0" dxfId="140" operator="equal" percent="0" priority="142" rank="0" text="" type="cellIs">
      <formula>0</formula>
    </cfRule>
  </conditionalFormatting>
  <conditionalFormatting sqref="Q264:Q278">
    <cfRule aboveAverage="0" bottom="0" dxfId="141" operator="equal" percent="0" priority="143" rank="0" text="" type="cellIs">
      <formula>0</formula>
    </cfRule>
  </conditionalFormatting>
  <conditionalFormatting sqref="Q280:Q294">
    <cfRule aboveAverage="0" bottom="0" dxfId="142" operator="equal" percent="0" priority="144" rank="0" text="" type="cellIs">
      <formula>0</formula>
    </cfRule>
  </conditionalFormatting>
  <conditionalFormatting sqref="Q296:Q310">
    <cfRule aboveAverage="0" bottom="0" dxfId="143" operator="equal" percent="0" priority="145" rank="0" text="" type="cellIs">
      <formula>0</formula>
    </cfRule>
  </conditionalFormatting>
  <conditionalFormatting sqref="Q312:Q326">
    <cfRule aboveAverage="0" bottom="0" dxfId="144" operator="equal" percent="0" priority="146" rank="0" text="" type="cellIs">
      <formula>0</formula>
    </cfRule>
  </conditionalFormatting>
  <conditionalFormatting sqref="Q328:Q342">
    <cfRule aboveAverage="0" bottom="0" dxfId="145" operator="equal" percent="0" priority="147" rank="0" text="" type="cellIs">
      <formula>0</formula>
    </cfRule>
  </conditionalFormatting>
  <conditionalFormatting sqref="Q344:Q358">
    <cfRule aboveAverage="0" bottom="0" dxfId="146" operator="equal" percent="0" priority="148" rank="0" text="" type="cellIs">
      <formula>0</formula>
    </cfRule>
  </conditionalFormatting>
  <conditionalFormatting sqref="Q360:Q374">
    <cfRule aboveAverage="0" bottom="0" dxfId="147" operator="equal" percent="0" priority="149" rank="0" text="" type="cellIs">
      <formula>0</formula>
    </cfRule>
  </conditionalFormatting>
  <conditionalFormatting sqref="Q376:Q390">
    <cfRule aboveAverage="0" bottom="0" dxfId="148" operator="equal" percent="0" priority="150" rank="0" text="" type="cellIs">
      <formula>0</formula>
    </cfRule>
  </conditionalFormatting>
  <conditionalFormatting sqref="Q392:Q406">
    <cfRule aboveAverage="0" bottom="0" dxfId="149" operator="equal" percent="0" priority="151" rank="0" text="" type="cellIs">
      <formula>0</formula>
    </cfRule>
  </conditionalFormatting>
  <conditionalFormatting sqref="Q408:Q422">
    <cfRule aboveAverage="0" bottom="0" dxfId="150" operator="equal" percent="0" priority="152" rank="0" text="" type="cellIs">
      <formula>0</formula>
    </cfRule>
  </conditionalFormatting>
  <conditionalFormatting sqref="Q424:Q438">
    <cfRule aboveAverage="0" bottom="0" dxfId="151" operator="equal" percent="0" priority="153" rank="0" text="" type="cellIs">
      <formula>0</formula>
    </cfRule>
  </conditionalFormatting>
  <conditionalFormatting sqref="Q440:Q454">
    <cfRule aboveAverage="0" bottom="0" dxfId="152" operator="equal" percent="0" priority="154" rank="0" text="" type="cellIs">
      <formula>0</formula>
    </cfRule>
  </conditionalFormatting>
  <conditionalFormatting sqref="Q456:Q470">
    <cfRule aboveAverage="0" bottom="0" dxfId="153" operator="equal" percent="0" priority="155" rank="0" text="" type="cellIs">
      <formula>0</formula>
    </cfRule>
  </conditionalFormatting>
  <conditionalFormatting sqref="Q472:Q486">
    <cfRule aboveAverage="0" bottom="0" dxfId="154" operator="equal" percent="0" priority="156" rank="0" text="" type="cellIs">
      <formula>0</formula>
    </cfRule>
  </conditionalFormatting>
  <conditionalFormatting sqref="Q488:Q502">
    <cfRule aboveAverage="0" bottom="0" dxfId="155" operator="equal" percent="0" priority="157" rank="0" text="" type="cellIs">
      <formula>0</formula>
    </cfRule>
  </conditionalFormatting>
  <conditionalFormatting sqref="Q504:Q518">
    <cfRule aboveAverage="0" bottom="0" dxfId="156" operator="equal" percent="0" priority="158" rank="0" text="" type="cellIs">
      <formula>0</formula>
    </cfRule>
  </conditionalFormatting>
  <conditionalFormatting sqref="Q520:Q534">
    <cfRule aboveAverage="0" bottom="0" dxfId="157" operator="equal" percent="0" priority="159" rank="0" text="" type="cellIs">
      <formula>0</formula>
    </cfRule>
  </conditionalFormatting>
  <conditionalFormatting sqref="Q536:Q550">
    <cfRule aboveAverage="0" bottom="0" dxfId="158" operator="equal" percent="0" priority="160" rank="0" text="" type="cellIs">
      <formula>0</formula>
    </cfRule>
  </conditionalFormatting>
  <conditionalFormatting sqref="Q552:Q566">
    <cfRule aboveAverage="0" bottom="0" dxfId="159" operator="equal" percent="0" priority="161" rank="0" text="" type="cellIs">
      <formula>0</formula>
    </cfRule>
  </conditionalFormatting>
  <conditionalFormatting sqref="Q568:Q582">
    <cfRule aboveAverage="0" bottom="0" dxfId="160" operator="equal" percent="0" priority="162" rank="0" text="" type="cellIs">
      <formula>0</formula>
    </cfRule>
  </conditionalFormatting>
  <conditionalFormatting sqref="Q584:Q598">
    <cfRule aboveAverage="0" bottom="0" dxfId="161" operator="equal" percent="0" priority="163" rank="0" text="" type="cellIs">
      <formula>0</formula>
    </cfRule>
  </conditionalFormatting>
  <conditionalFormatting sqref="Q600:Q614">
    <cfRule aboveAverage="0" bottom="0" dxfId="162" operator="equal" percent="0" priority="164" rank="0" text="" type="cellIs">
      <formula>0</formula>
    </cfRule>
  </conditionalFormatting>
  <conditionalFormatting sqref="Q616:Q630">
    <cfRule aboveAverage="0" bottom="0" dxfId="163" operator="equal" percent="0" priority="165" rank="0" text="" type="cellIs">
      <formula>0</formula>
    </cfRule>
  </conditionalFormatting>
  <conditionalFormatting sqref="Q632:Q646">
    <cfRule aboveAverage="0" bottom="0" dxfId="164" operator="equal" percent="0" priority="166" rank="0" text="" type="cellIs">
      <formula>0</formula>
    </cfRule>
  </conditionalFormatting>
  <conditionalFormatting sqref="Q648:Q662">
    <cfRule aboveAverage="0" bottom="0" dxfId="165" operator="equal" percent="0" priority="167" rank="0" text="" type="cellIs">
      <formula>0</formula>
    </cfRule>
  </conditionalFormatting>
  <conditionalFormatting sqref="Q664:Q678">
    <cfRule aboveAverage="0" bottom="0" dxfId="166" operator="equal" percent="0" priority="168" rank="0" text="" type="cellIs">
      <formula>0</formula>
    </cfRule>
  </conditionalFormatting>
  <conditionalFormatting sqref="Q680:Q694">
    <cfRule aboveAverage="0" bottom="0" dxfId="167" operator="equal" percent="0" priority="169" rank="0" text="" type="cellIs">
      <formula>0</formula>
    </cfRule>
  </conditionalFormatting>
  <conditionalFormatting sqref="Q696:Q710">
    <cfRule aboveAverage="0" bottom="0" dxfId="168" operator="equal" percent="0" priority="170" rank="0" text="" type="cellIs">
      <formula>0</formula>
    </cfRule>
  </conditionalFormatting>
  <conditionalFormatting sqref="Q712:Q726">
    <cfRule aboveAverage="0" bottom="0" dxfId="169" operator="equal" percent="0" priority="171" rank="0" text="" type="cellIs">
      <formula>0</formula>
    </cfRule>
  </conditionalFormatting>
  <conditionalFormatting sqref="Q728:Q742">
    <cfRule aboveAverage="0" bottom="0" dxfId="170" operator="equal" percent="0" priority="172" rank="0" text="" type="cellIs">
      <formula>0</formula>
    </cfRule>
  </conditionalFormatting>
  <conditionalFormatting sqref="Q744:Q758">
    <cfRule aboveAverage="0" bottom="0" dxfId="171" operator="equal" percent="0" priority="173" rank="0" text="" type="cellIs">
      <formula>0</formula>
    </cfRule>
  </conditionalFormatting>
  <conditionalFormatting sqref="Q760:Q774">
    <cfRule aboveAverage="0" bottom="0" dxfId="172" operator="equal" percent="0" priority="174" rank="0" text="" type="cellIs">
      <formula>0</formula>
    </cfRule>
  </conditionalFormatting>
  <conditionalFormatting sqref="Q776:Q790">
    <cfRule aboveAverage="0" bottom="0" dxfId="173" operator="equal" percent="0" priority="175" rank="0" text="" type="cellIs">
      <formula>0</formula>
    </cfRule>
  </conditionalFormatting>
  <conditionalFormatting sqref="Q792:Q806">
    <cfRule aboveAverage="0" bottom="0" dxfId="174" operator="equal" percent="0" priority="176" rank="0" text="" type="cellIs">
      <formula>0</formula>
    </cfRule>
  </conditionalFormatting>
  <conditionalFormatting sqref="Q808:Q822">
    <cfRule aboveAverage="0" bottom="0" dxfId="175" operator="equal" percent="0" priority="177" rank="0" text="" type="cellIs">
      <formula>0</formula>
    </cfRule>
  </conditionalFormatting>
  <conditionalFormatting sqref="Q824:Q838">
    <cfRule aboveAverage="0" bottom="0" dxfId="176" operator="equal" percent="0" priority="178" rank="0" text="" type="cellIs">
      <formula>0</formula>
    </cfRule>
  </conditionalFormatting>
  <conditionalFormatting sqref="Q840:Q854">
    <cfRule aboveAverage="0" bottom="0" dxfId="177" operator="equal" percent="0" priority="179" rank="0" text="" type="cellIs">
      <formula>0</formula>
    </cfRule>
  </conditionalFormatting>
  <conditionalFormatting sqref="Q856:Q870">
    <cfRule aboveAverage="0" bottom="0" dxfId="178" operator="equal" percent="0" priority="180" rank="0" text="" type="cellIs">
      <formula>0</formula>
    </cfRule>
  </conditionalFormatting>
  <conditionalFormatting sqref="Q872:Q886">
    <cfRule aboveAverage="0" bottom="0" dxfId="179" operator="equal" percent="0" priority="181" rank="0" text="" type="cellIs">
      <formula>0</formula>
    </cfRule>
  </conditionalFormatting>
  <conditionalFormatting sqref="Q888:Q902">
    <cfRule aboveAverage="0" bottom="0" dxfId="180" operator="equal" percent="0" priority="182" rank="0" text="" type="cellIs">
      <formula>0</formula>
    </cfRule>
  </conditionalFormatting>
  <conditionalFormatting sqref="Q904:Q918">
    <cfRule aboveAverage="0" bottom="0" dxfId="181" operator="equal" percent="0" priority="183" rank="0" text="" type="cellIs">
      <formula>0</formula>
    </cfRule>
  </conditionalFormatting>
  <conditionalFormatting sqref="Q920:Q934">
    <cfRule aboveAverage="0" bottom="0" dxfId="182" operator="equal" percent="0" priority="184" rank="0" text="" type="cellIs">
      <formula>0</formula>
    </cfRule>
  </conditionalFormatting>
  <conditionalFormatting sqref="Q936:Q950">
    <cfRule aboveAverage="0" bottom="0" dxfId="183" operator="equal" percent="0" priority="185" rank="0" text="" type="cellIs">
      <formula>0</formula>
    </cfRule>
  </conditionalFormatting>
  <conditionalFormatting sqref="Q952:Q966">
    <cfRule aboveAverage="0" bottom="0" dxfId="184" operator="equal" percent="0" priority="186" rank="0" text="" type="cellIs">
      <formula>0</formula>
    </cfRule>
  </conditionalFormatting>
  <conditionalFormatting sqref="Q968:Q982">
    <cfRule aboveAverage="0" bottom="0" dxfId="185" operator="equal" percent="0" priority="187" rank="0" text="" type="cellIs">
      <formula>0</formula>
    </cfRule>
  </conditionalFormatting>
  <conditionalFormatting sqref="Q984:Q998">
    <cfRule aboveAverage="0" bottom="0" dxfId="186" operator="equal" percent="0" priority="188" rank="0" text="" type="cellIs">
      <formula>0</formula>
    </cfRule>
  </conditionalFormatting>
  <conditionalFormatting sqref="Q1000:Q1014">
    <cfRule aboveAverage="0" bottom="0" dxfId="187" operator="equal" percent="0" priority="189" rank="0" text="" type="cellIs">
      <formula>0</formula>
    </cfRule>
  </conditionalFormatting>
  <conditionalFormatting sqref="Q1016:Q1030">
    <cfRule aboveAverage="0" bottom="0" dxfId="188" operator="equal" percent="0" priority="190" rank="0" text="" type="cellIs">
      <formula>0</formula>
    </cfRule>
  </conditionalFormatting>
  <conditionalFormatting sqref="Q1032:Q1046">
    <cfRule aboveAverage="0" bottom="0" dxfId="189" operator="equal" percent="0" priority="191" rank="0" text="" type="cellIs">
      <formula>0</formula>
    </cfRule>
  </conditionalFormatting>
  <conditionalFormatting sqref="Q1048:Q1062">
    <cfRule aboveAverage="0" bottom="0" dxfId="190" operator="equal" percent="0" priority="192" rank="0" text="" type="cellIs">
      <formula>0</formula>
    </cfRule>
  </conditionalFormatting>
  <conditionalFormatting sqref="Q1064:Q1078">
    <cfRule aboveAverage="0" bottom="0" dxfId="191" operator="equal" percent="0" priority="193" rank="0" text="" type="cellIs">
      <formula>0</formula>
    </cfRule>
  </conditionalFormatting>
  <conditionalFormatting sqref="Q1080:Q1094">
    <cfRule aboveAverage="0" bottom="0" dxfId="192" operator="equal" percent="0" priority="194" rank="0" text="" type="cellIs">
      <formula>0</formula>
    </cfRule>
  </conditionalFormatting>
  <conditionalFormatting sqref="Q1096:Q1110">
    <cfRule aboveAverage="0" bottom="0" dxfId="193" operator="equal" percent="0" priority="195" rank="0" text="" type="cellIs">
      <formula>0</formula>
    </cfRule>
  </conditionalFormatting>
  <conditionalFormatting sqref="Q1112:Q1126">
    <cfRule aboveAverage="0" bottom="0" dxfId="194" operator="equal" percent="0" priority="196" rank="0" text="" type="cellIs">
      <formula>0</formula>
    </cfRule>
  </conditionalFormatting>
  <conditionalFormatting sqref="Q1128:Q1142">
    <cfRule aboveAverage="0" bottom="0" dxfId="195" operator="equal" percent="0" priority="197" rank="0" text="" type="cellIs">
      <formula>0</formula>
    </cfRule>
  </conditionalFormatting>
  <conditionalFormatting sqref="Q1144:Q1158">
    <cfRule aboveAverage="0" bottom="0" dxfId="196" operator="equal" percent="0" priority="198" rank="0" text="" type="cellIs">
      <formula>0</formula>
    </cfRule>
  </conditionalFormatting>
  <conditionalFormatting sqref="Q1160:Q1174">
    <cfRule aboveAverage="0" bottom="0" dxfId="197" operator="equal" percent="0" priority="199" rank="0" text="" type="cellIs">
      <formula>0</formula>
    </cfRule>
  </conditionalFormatting>
  <conditionalFormatting sqref="Q1176:Q1190">
    <cfRule aboveAverage="0" bottom="0" dxfId="198" operator="equal" percent="0" priority="200" rank="0" text="" type="cellIs">
      <formula>0</formula>
    </cfRule>
  </conditionalFormatting>
  <conditionalFormatting sqref="Q1192:Q1206">
    <cfRule aboveAverage="0" bottom="0" dxfId="199" operator="equal" percent="0" priority="201" rank="0" text="" type="cellIs">
      <formula>0</formula>
    </cfRule>
  </conditionalFormatting>
  <conditionalFormatting sqref="Q1208:Q1222">
    <cfRule aboveAverage="0" bottom="0" dxfId="200" operator="equal" percent="0" priority="202" rank="0" text="" type="cellIs">
      <formula>0</formula>
    </cfRule>
  </conditionalFormatting>
  <conditionalFormatting sqref="Q1224:Q1238">
    <cfRule aboveAverage="0" bottom="0" dxfId="201" operator="equal" percent="0" priority="203" rank="0" text="" type="cellIs">
      <formula>0</formula>
    </cfRule>
  </conditionalFormatting>
  <conditionalFormatting sqref="Q1240:Q1254">
    <cfRule aboveAverage="0" bottom="0" dxfId="202" operator="equal" percent="0" priority="204" rank="0" text="" type="cellIs">
      <formula>0</formula>
    </cfRule>
  </conditionalFormatting>
  <conditionalFormatting sqref="Q1256:Q1270">
    <cfRule aboveAverage="0" bottom="0" dxfId="203" operator="equal" percent="0" priority="205" rank="0" text="" type="cellIs">
      <formula>0</formula>
    </cfRule>
  </conditionalFormatting>
  <conditionalFormatting sqref="Q1272:Q1286">
    <cfRule aboveAverage="0" bottom="0" dxfId="204" operator="equal" percent="0" priority="206" rank="0" text="" type="cellIs">
      <formula>0</formula>
    </cfRule>
  </conditionalFormatting>
  <conditionalFormatting sqref="Q1288:Q1302">
    <cfRule aboveAverage="0" bottom="0" dxfId="205" operator="equal" percent="0" priority="207" rank="0" text="" type="cellIs">
      <formula>0</formula>
    </cfRule>
  </conditionalFormatting>
  <conditionalFormatting sqref="Q1304:Q1318">
    <cfRule aboveAverage="0" bottom="0" dxfId="206" operator="equal" percent="0" priority="208" rank="0" text="" type="cellIs">
      <formula>0</formula>
    </cfRule>
  </conditionalFormatting>
  <conditionalFormatting sqref="Q1320:Q1334">
    <cfRule aboveAverage="0" bottom="0" dxfId="207" operator="equal" percent="0" priority="209" rank="0" text="" type="cellIs">
      <formula>0</formula>
    </cfRule>
  </conditionalFormatting>
  <conditionalFormatting sqref="Q1336:Q1350">
    <cfRule aboveAverage="0" bottom="0" dxfId="208" operator="equal" percent="0" priority="210" rank="0" text="" type="cellIs">
      <formula>0</formula>
    </cfRule>
  </conditionalFormatting>
  <conditionalFormatting sqref="Q1352:Q1366">
    <cfRule aboveAverage="0" bottom="0" dxfId="209" operator="equal" percent="0" priority="211" rank="0" text="" type="cellIs">
      <formula>0</formula>
    </cfRule>
  </conditionalFormatting>
  <conditionalFormatting sqref="Q1368:Q1382">
    <cfRule aboveAverage="0" bottom="0" dxfId="210" operator="equal" percent="0" priority="212" rank="0" text="" type="cellIs">
      <formula>0</formula>
    </cfRule>
  </conditionalFormatting>
  <conditionalFormatting sqref="Q1384:Q1398">
    <cfRule aboveAverage="0" bottom="0" dxfId="211" operator="equal" percent="0" priority="213" rank="0" text="" type="cellIs">
      <formula>0</formula>
    </cfRule>
  </conditionalFormatting>
  <conditionalFormatting sqref="Q1400:Q1414">
    <cfRule aboveAverage="0" bottom="0" dxfId="212" operator="equal" percent="0" priority="214" rank="0" text="" type="cellIs">
      <formula>0</formula>
    </cfRule>
  </conditionalFormatting>
  <conditionalFormatting sqref="Q1416:Q1430">
    <cfRule aboveAverage="0" bottom="0" dxfId="213" operator="equal" percent="0" priority="215" rank="0" text="" type="cellIs">
      <formula>0</formula>
    </cfRule>
  </conditionalFormatting>
  <conditionalFormatting sqref="Q1432:Q1446">
    <cfRule aboveAverage="0" bottom="0" dxfId="214" operator="equal" percent="0" priority="216" rank="0" text="" type="cellIs">
      <formula>0</formula>
    </cfRule>
  </conditionalFormatting>
  <conditionalFormatting sqref="Q1448:Q1462">
    <cfRule aboveAverage="0" bottom="0" dxfId="215" operator="equal" percent="0" priority="217" rank="0" text="" type="cellIs">
      <formula>0</formula>
    </cfRule>
  </conditionalFormatting>
  <conditionalFormatting sqref="Q1464:Q1478">
    <cfRule aboveAverage="0" bottom="0" dxfId="216" operator="equal" percent="0" priority="218" rank="0" text="" type="cellIs">
      <formula>0</formula>
    </cfRule>
  </conditionalFormatting>
  <conditionalFormatting sqref="Q1480:Q1494">
    <cfRule aboveAverage="0" bottom="0" dxfId="217" operator="equal" percent="0" priority="219" rank="0" text="" type="cellIs">
      <formula>0</formula>
    </cfRule>
  </conditionalFormatting>
  <conditionalFormatting sqref="Q1496:Q1510">
    <cfRule aboveAverage="0" bottom="0" dxfId="218" operator="equal" percent="0" priority="220" rank="0" text="" type="cellIs">
      <formula>0</formula>
    </cfRule>
  </conditionalFormatting>
  <conditionalFormatting sqref="Q1512:Q1526">
    <cfRule aboveAverage="0" bottom="0" dxfId="219" operator="equal" percent="0" priority="221" rank="0" text="" type="cellIs">
      <formula>0</formula>
    </cfRule>
  </conditionalFormatting>
  <conditionalFormatting sqref="Q1528:Q1542">
    <cfRule aboveAverage="0" bottom="0" dxfId="220" operator="equal" percent="0" priority="222" rank="0" text="" type="cellIs">
      <formula>0</formula>
    </cfRule>
  </conditionalFormatting>
  <conditionalFormatting sqref="Q1544:Q1558">
    <cfRule aboveAverage="0" bottom="0" dxfId="221" operator="equal" percent="0" priority="223" rank="0" text="" type="cellIs">
      <formula>0</formula>
    </cfRule>
  </conditionalFormatting>
  <conditionalFormatting sqref="Q1560:Q1574">
    <cfRule aboveAverage="0" bottom="0" dxfId="222" operator="equal" percent="0" priority="224" rank="0" text="" type="cellIs">
      <formula>0</formula>
    </cfRule>
  </conditionalFormatting>
  <conditionalFormatting sqref="Q1576:Q1590">
    <cfRule aboveAverage="0" bottom="0" dxfId="223" operator="equal" percent="0" priority="225" rank="0" text="" type="cellIs">
      <formula>0</formula>
    </cfRule>
  </conditionalFormatting>
  <conditionalFormatting sqref="Q1592:Q1606">
    <cfRule aboveAverage="0" bottom="0" dxfId="224" operator="equal" percent="0" priority="226" rank="0" text="" type="cellIs">
      <formula>0</formula>
    </cfRule>
  </conditionalFormatting>
  <conditionalFormatting sqref="Q1608:Q1622">
    <cfRule aboveAverage="0" bottom="0" dxfId="225" operator="equal" percent="0" priority="227" rank="0" text="" type="cellIs">
      <formula>0</formula>
    </cfRule>
  </conditionalFormatting>
  <conditionalFormatting sqref="Q1624:Q1638">
    <cfRule aboveAverage="0" bottom="0" dxfId="226" operator="equal" percent="0" priority="228" rank="0" text="" type="cellIs">
      <formula>0</formula>
    </cfRule>
  </conditionalFormatting>
  <conditionalFormatting sqref="Q1640:Q1654">
    <cfRule aboveAverage="0" bottom="0" dxfId="227" operator="equal" percent="0" priority="229" rank="0" text="" type="cellIs">
      <formula>0</formula>
    </cfRule>
  </conditionalFormatting>
  <conditionalFormatting sqref="Q1656:Q1670">
    <cfRule aboveAverage="0" bottom="0" dxfId="228" operator="equal" percent="0" priority="230" rank="0" text="" type="cellIs">
      <formula>0</formula>
    </cfRule>
  </conditionalFormatting>
  <conditionalFormatting sqref="Q1672:Q1686">
    <cfRule aboveAverage="0" bottom="0" dxfId="229" operator="equal" percent="0" priority="231" rank="0" text="" type="cellIs">
      <formula>0</formula>
    </cfRule>
  </conditionalFormatting>
  <conditionalFormatting sqref="Q1688:Q1702">
    <cfRule aboveAverage="0" bottom="0" dxfId="230" operator="equal" percent="0" priority="232" rank="0" text="" type="cellIs">
      <formula>0</formula>
    </cfRule>
  </conditionalFormatting>
  <conditionalFormatting sqref="Q1704:Q1718">
    <cfRule aboveAverage="0" bottom="0" dxfId="231" operator="equal" percent="0" priority="233" rank="0" text="" type="cellIs">
      <formula>0</formula>
    </cfRule>
  </conditionalFormatting>
  <conditionalFormatting sqref="Q1720:Q1734">
    <cfRule aboveAverage="0" bottom="0" dxfId="232" operator="equal" percent="0" priority="234" rank="0" text="" type="cellIs">
      <formula>0</formula>
    </cfRule>
  </conditionalFormatting>
  <conditionalFormatting sqref="Q1736:Q1750">
    <cfRule aboveAverage="0" bottom="0" dxfId="233" operator="equal" percent="0" priority="235" rank="0" text="" type="cellIs">
      <formula>0</formula>
    </cfRule>
  </conditionalFormatting>
  <conditionalFormatting sqref="Q1752:Q1766">
    <cfRule aboveAverage="0" bottom="0" dxfId="234" operator="equal" percent="0" priority="236" rank="0" text="" type="cellIs">
      <formula>0</formula>
    </cfRule>
  </conditionalFormatting>
  <conditionalFormatting sqref="Q1768:Q1782">
    <cfRule aboveAverage="0" bottom="0" dxfId="235" operator="equal" percent="0" priority="237" rank="0" text="" type="cellIs">
      <formula>0</formula>
    </cfRule>
  </conditionalFormatting>
  <conditionalFormatting sqref="Q1784:Q1798">
    <cfRule aboveAverage="0" bottom="0" dxfId="236" operator="equal" percent="0" priority="238" rank="0" text="" type="cellIs">
      <formula>0</formula>
    </cfRule>
  </conditionalFormatting>
  <conditionalFormatting sqref="Q1800:Q1814">
    <cfRule aboveAverage="0" bottom="0" dxfId="237" operator="equal" percent="0" priority="239" rank="0" text="" type="cellIs">
      <formula>0</formula>
    </cfRule>
  </conditionalFormatting>
  <conditionalFormatting sqref="Q1816:Q1830">
    <cfRule aboveAverage="0" bottom="0" dxfId="238" operator="equal" percent="0" priority="240" rank="0" text="" type="cellIs">
      <formula>0</formula>
    </cfRule>
  </conditionalFormatting>
  <conditionalFormatting sqref="Q1832:Q1846">
    <cfRule aboveAverage="0" bottom="0" dxfId="239" operator="equal" percent="0" priority="241" rank="0" text="" type="cellIs">
      <formula>0</formula>
    </cfRule>
  </conditionalFormatting>
  <conditionalFormatting sqref="Q1848:Q1862">
    <cfRule aboveAverage="0" bottom="0" dxfId="240" operator="equal" percent="0" priority="242" rank="0" text="" type="cellIs">
      <formula>0</formula>
    </cfRule>
  </conditionalFormatting>
  <conditionalFormatting sqref="Q1864:Q1878">
    <cfRule aboveAverage="0" bottom="0" dxfId="241" operator="equal" percent="0" priority="243" rank="0" text="" type="cellIs">
      <formula>0</formula>
    </cfRule>
  </conditionalFormatting>
  <conditionalFormatting sqref="Q1880:Q1894">
    <cfRule aboveAverage="0" bottom="0" dxfId="242" operator="equal" percent="0" priority="244" rank="0" text="" type="cellIs">
      <formula>0</formula>
    </cfRule>
  </conditionalFormatting>
  <conditionalFormatting sqref="Q1896:Q1910">
    <cfRule aboveAverage="0" bottom="0" dxfId="243" operator="equal" percent="0" priority="245" rank="0" text="" type="cellIs">
      <formula>0</formula>
    </cfRule>
  </conditionalFormatting>
  <conditionalFormatting sqref="Q1912:Q1926">
    <cfRule aboveAverage="0" bottom="0" dxfId="244" operator="equal" percent="0" priority="246" rank="0" text="" type="cellIs">
      <formula>0</formula>
    </cfRule>
  </conditionalFormatting>
  <conditionalFormatting sqref="Q1928:Q1942">
    <cfRule aboveAverage="0" bottom="0" dxfId="245" operator="equal" percent="0" priority="247" rank="0" text="" type="cellIs">
      <formula>0</formula>
    </cfRule>
  </conditionalFormatting>
  <conditionalFormatting sqref="Q1944:Q1958">
    <cfRule aboveAverage="0" bottom="0" dxfId="246" operator="equal" percent="0" priority="248" rank="0" text="" type="cellIs">
      <formula>0</formula>
    </cfRule>
  </conditionalFormatting>
  <conditionalFormatting sqref="Q1960:Q1974">
    <cfRule aboveAverage="0" bottom="0" dxfId="247" operator="equal" percent="0" priority="249" rank="0" text="" type="cellIs">
      <formula>0</formula>
    </cfRule>
  </conditionalFormatting>
  <conditionalFormatting sqref="Q1976:Q1990">
    <cfRule aboveAverage="0" bottom="0" dxfId="248" operator="equal" percent="0" priority="250" rank="0" text="" type="cellIs">
      <formula>0</formula>
    </cfRule>
  </conditionalFormatting>
  <conditionalFormatting sqref="Q1992:Q2006">
    <cfRule aboveAverage="0" bottom="0" dxfId="249" operator="equal" percent="0" priority="251" rank="0" text="" type="cellIs">
      <formula>0</formula>
    </cfRule>
  </conditionalFormatting>
  <conditionalFormatting sqref="Q2008:Q2022">
    <cfRule aboveAverage="0" bottom="0" dxfId="250" operator="equal" percent="0" priority="252" rank="0" text="" type="cellIs">
      <formula>0</formula>
    </cfRule>
  </conditionalFormatting>
  <conditionalFormatting sqref="Q2024:Q2038">
    <cfRule aboveAverage="0" bottom="0" dxfId="251" operator="equal" percent="0" priority="253"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 display="WEB-Сайт" ref="J328" r:id="rId20"/>
    <hyperlink display="WEB-Сайт" ref="J344" r:id="rId21"/>
    <hyperlink display="WEB-Сайт" ref="J360" r:id="rId22"/>
    <hyperlink display="WEB-Сайт" ref="J376" r:id="rId23"/>
    <hyperlink display="WEB-Сайт" ref="J392" r:id="rId24"/>
    <hyperlink display="WEB-Сайт" ref="J408" r:id="rId25"/>
    <hyperlink display="WEB-Сайт" ref="J424" r:id="rId26"/>
    <hyperlink display="WEB-Сайт" ref="J440" r:id="rId27"/>
    <hyperlink display="WEB-Сайт" ref="J456" r:id="rId28"/>
    <hyperlink display="WEB-Сайт" ref="J472" r:id="rId29"/>
    <hyperlink display="WEB-Сайт" ref="J488" r:id="rId30"/>
    <hyperlink display="WEB-Сайт" ref="J504" r:id="rId31"/>
    <hyperlink display="WEB-Сайт" ref="J520" r:id="rId32"/>
    <hyperlink display="WEB-Сайт" ref="J536" r:id="rId33"/>
    <hyperlink display="WEB-Сайт" ref="J552" r:id="rId34"/>
    <hyperlink display="WEB-Сайт" ref="J568" r:id="rId35"/>
    <hyperlink display="WEB-Сайт" ref="J584" r:id="rId36"/>
    <hyperlink display="WEB-Сайт" ref="J600" r:id="rId37"/>
    <hyperlink display="WEB-Сайт" ref="J616" r:id="rId38"/>
    <hyperlink display="WEB-Сайт" ref="J632" r:id="rId39"/>
    <hyperlink display="WEB-Сайт" ref="J648" r:id="rId40"/>
    <hyperlink display="WEB-Сайт" ref="J664" r:id="rId41"/>
    <hyperlink display="WEB-Сайт" ref="J680" r:id="rId42"/>
    <hyperlink display="WEB-Сайт" ref="J696" r:id="rId43"/>
    <hyperlink display="WEB-Сайт" ref="J712" r:id="rId44"/>
    <hyperlink display="WEB-Сайт" ref="J728" r:id="rId45"/>
    <hyperlink display="WEB-Сайт" ref="J744" r:id="rId46"/>
    <hyperlink display="WEB-Сайт" ref="J760" r:id="rId47"/>
    <hyperlink display="WEB-Сайт" ref="J776" r:id="rId48"/>
    <hyperlink display="WEB-Сайт" ref="J792" r:id="rId49"/>
    <hyperlink display="WEB-Сайт" ref="J808" r:id="rId50"/>
    <hyperlink display="WEB-Сайт" ref="J824" r:id="rId51"/>
    <hyperlink display="WEB-Сайт" ref="J840" r:id="rId52"/>
    <hyperlink display="WEB-Сайт" ref="J856" r:id="rId53"/>
    <hyperlink display="WEB-Сайт" ref="J872" r:id="rId54"/>
    <hyperlink display="WEB-Сайт" ref="J888" r:id="rId55"/>
    <hyperlink display="WEB-Сайт" ref="J904" r:id="rId56"/>
    <hyperlink display="WEB-Сайт" ref="J920" r:id="rId57"/>
    <hyperlink display="WEB-Сайт" ref="J936" r:id="rId58"/>
    <hyperlink display="WEB-Сайт" ref="J952" r:id="rId59"/>
    <hyperlink display="WEB-Сайт" ref="J968" r:id="rId60"/>
    <hyperlink display="WEB-Сайт" ref="J984" r:id="rId61"/>
    <hyperlink display="WEB-Сайт" ref="J1000" r:id="rId62"/>
    <hyperlink display="WEB-Сайт" ref="J1016" r:id="rId63"/>
    <hyperlink display="WEB-Сайт" ref="J1032" r:id="rId64"/>
    <hyperlink display="WEB-Сайт" ref="J1048" r:id="rId65"/>
    <hyperlink display="WEB-Сайт" ref="J1064" r:id="rId66"/>
    <hyperlink display="WEB-Сайт" ref="J1080" r:id="rId67"/>
    <hyperlink display="WEB-Сайт" ref="J1096" r:id="rId68"/>
    <hyperlink display="WEB-Сайт" ref="J1112" r:id="rId69"/>
    <hyperlink display="WEB-Сайт" ref="J1128" r:id="rId70"/>
    <hyperlink display="WEB-Сайт" ref="J1144" r:id="rId71"/>
    <hyperlink display="WEB-Сайт" ref="J1160" r:id="rId72"/>
    <hyperlink display="WEB-Сайт" ref="J1176" r:id="rId73"/>
    <hyperlink display="WEB-Сайт" ref="J1192" r:id="rId74"/>
    <hyperlink display="WEB-Сайт" ref="J1208" r:id="rId75"/>
    <hyperlink display="WEB-Сайт" ref="J1224" r:id="rId76"/>
    <hyperlink display="WEB-Сайт" ref="J1240" r:id="rId77"/>
    <hyperlink display="WEB-Сайт" ref="J1256" r:id="rId78"/>
    <hyperlink display="WEB-Сайт" ref="J1272" r:id="rId79"/>
    <hyperlink display="WEB-Сайт" ref="J1288" r:id="rId80"/>
    <hyperlink display="WEB-Сайт" ref="J1304" r:id="rId81"/>
    <hyperlink display="WEB-Сайт" ref="J1320" r:id="rId82"/>
    <hyperlink display="WEB-Сайт" ref="J1336" r:id="rId83"/>
    <hyperlink display="WEB-Сайт" ref="J1352" r:id="rId84"/>
    <hyperlink display="WEB-Сайт" ref="J1368" r:id="rId85"/>
    <hyperlink display="WEB-Сайт" ref="J1384" r:id="rId86"/>
    <hyperlink display="WEB-Сайт" ref="J1400" r:id="rId87"/>
    <hyperlink display="WEB-Сайт" ref="J1416" r:id="rId88"/>
    <hyperlink display="WEB-Сайт" ref="J1432" r:id="rId89"/>
    <hyperlink display="WEB-Сайт" ref="J1448" r:id="rId90"/>
    <hyperlink display="WEB-Сайт" ref="J1464" r:id="rId91"/>
    <hyperlink display="WEB-Сайт" ref="J1480" r:id="rId92"/>
    <hyperlink display="WEB-Сайт" ref="J1496" r:id="rId93"/>
    <hyperlink display="WEB-Сайт" ref="J1512" r:id="rId94"/>
    <hyperlink display="WEB-Сайт" ref="J1528" r:id="rId95"/>
    <hyperlink display="WEB-Сайт" ref="J1544" r:id="rId96"/>
    <hyperlink display="WEB-Сайт" ref="J1560" r:id="rId97"/>
    <hyperlink display="WEB-Сайт" ref="J1576" r:id="rId98"/>
    <hyperlink display="WEB-Сайт" ref="J1592" r:id="rId99"/>
    <hyperlink display="WEB-Сайт" ref="J1608" r:id="rId100"/>
    <hyperlink display="WEB-Сайт" ref="J1624" r:id="rId101"/>
    <hyperlink display="WEB-Сайт" ref="J1640" r:id="rId102"/>
    <hyperlink display="WEB-Сайт" ref="J1656" r:id="rId103"/>
    <hyperlink display="WEB-Сайт" ref="J1672" r:id="rId104"/>
    <hyperlink display="WEB-Сайт" ref="J1688" r:id="rId105"/>
    <hyperlink display="WEB-Сайт" ref="J1704" r:id="rId106"/>
    <hyperlink display="WEB-Сайт" ref="J1720" r:id="rId107"/>
    <hyperlink display="WEB-Сайт" ref="J1736" r:id="rId108"/>
    <hyperlink display="WEB-Сайт" ref="J1752" r:id="rId109"/>
    <hyperlink display="WEB-Сайт" ref="J1768" r:id="rId110"/>
    <hyperlink display="WEB-Сайт" ref="J1784" r:id="rId111"/>
    <hyperlink display="WEB-Сайт" ref="J1800" r:id="rId112"/>
    <hyperlink display="WEB-Сайт" ref="J1816" r:id="rId113"/>
    <hyperlink display="WEB-Сайт" ref="J1832" r:id="rId114"/>
    <hyperlink display="WEB-Сайт" ref="J1848" r:id="rId115"/>
    <hyperlink display="WEB-Сайт" ref="J1864" r:id="rId116"/>
    <hyperlink display="WEB-Сайт" ref="J1880" r:id="rId117"/>
    <hyperlink display="WEB-Сайт" ref="J1896" r:id="rId118"/>
    <hyperlink display="WEB-Сайт" ref="J1912" r:id="rId119"/>
    <hyperlink display="WEB-Сайт" ref="J1928" r:id="rId120"/>
    <hyperlink display="WEB-Сайт" ref="J1944" r:id="rId121"/>
    <hyperlink display="WEB-Сайт" ref="J1960" r:id="rId122"/>
    <hyperlink display="WEB-Сайт" ref="J1976" r:id="rId123"/>
    <hyperlink display="WEB-Сайт" ref="J1992" r:id="rId124"/>
    <hyperlink display="WEB-Сайт" ref="J2008" r:id="rId125"/>
    <hyperlink display="WEB-Сайт" ref="J2024" r:id="rId126"/>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27"/>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Пайер Новатекс</cp:lastModifiedBy>
  <dcterms:modified xsi:type="dcterms:W3CDTF">2026-02-03T11:25:40.00Z</dcterms:modified>
  <cp:revision>4</cp:revision>
</cp:coreProperties>
</file>